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85" windowWidth="19815" windowHeight="6855"/>
  </bookViews>
  <sheets>
    <sheet name="G1Monitors" sheetId="1" r:id="rId1"/>
    <sheet name="G2ComputerParts" sheetId="2" r:id="rId2"/>
    <sheet name="G3ProjectorParts" sheetId="3" r:id="rId3"/>
    <sheet name="G4MemoryCards" sheetId="4" r:id="rId4"/>
    <sheet name="G5PrinterParts" sheetId="5" r:id="rId5"/>
    <sheet name="G6Software" sheetId="6" r:id="rId6"/>
    <sheet name="G7Devices" sheetId="7" r:id="rId7"/>
    <sheet name="G8SBC" sheetId="8" r:id="rId8"/>
    <sheet name="G9Workstations" sheetId="9" r:id="rId9"/>
    <sheet name="G10ExtSorageDev" sheetId="10" r:id="rId10"/>
    <sheet name="G11Projectors" sheetId="11" r:id="rId11"/>
    <sheet name="G12Laptop" sheetId="12" r:id="rId12"/>
    <sheet name="G13Teleconference System" sheetId="13" r:id="rId13"/>
    <sheet name="G14Servers" sheetId="14" r:id="rId14"/>
    <sheet name="G15Printers" sheetId="15" r:id="rId15"/>
    <sheet name="G16LibServerParts" sheetId="16" r:id="rId16"/>
    <sheet name="G17SoundDevices" sheetId="17" r:id="rId17"/>
    <sheet name="G18ServerParts" sheetId="18" r:id="rId18"/>
    <sheet name="G19ComputerConumables" sheetId="19" r:id="rId19"/>
    <sheet name="G20SBCParts" sheetId="20" r:id="rId20"/>
    <sheet name="G21USBSticks" sheetId="21" r:id="rId21"/>
    <sheet name="G22NetworkDevices" sheetId="22" r:id="rId22"/>
  </sheets>
  <definedNames>
    <definedName name="_xlnm.Print_Area" localSheetId="9">G10ExtSorageDev!$A$1:$F$16</definedName>
    <definedName name="_xlnm.Print_Area" localSheetId="10">G11Projectors!$A$1:$F$13</definedName>
    <definedName name="_xlnm.Print_Area" localSheetId="11">G12Laptop!$A$1:$F$13</definedName>
    <definedName name="_xlnm.Print_Area" localSheetId="12">'G13Teleconference System'!$A$1:$F$9</definedName>
    <definedName name="_xlnm.Print_Area" localSheetId="13">G14Servers!$A$1:$E$11</definedName>
    <definedName name="_xlnm.Print_Area" localSheetId="14">G15Printers!$A$1:$E$13</definedName>
    <definedName name="_xlnm.Print_Area" localSheetId="15">G16LibServerParts!$A$1:$F$11</definedName>
    <definedName name="_xlnm.Print_Area" localSheetId="16">G17SoundDevices!$A$1:$F$10</definedName>
    <definedName name="_xlnm.Print_Area" localSheetId="17">G18ServerParts!$A$1:$E$11</definedName>
    <definedName name="_xlnm.Print_Area" localSheetId="18">G19ComputerConumables!$A$1:$F$13</definedName>
    <definedName name="_xlnm.Print_Area" localSheetId="0">G1Monitors!$A$1:$E$11</definedName>
    <definedName name="_xlnm.Print_Area" localSheetId="19">G20SBCParts!$A$1:$F$10</definedName>
    <definedName name="_xlnm.Print_Area" localSheetId="20">G21USBSticks!$A$1:$F$11</definedName>
    <definedName name="_xlnm.Print_Area" localSheetId="21">G22NetworkDevices!$A$1:$F$12</definedName>
    <definedName name="_xlnm.Print_Area" localSheetId="1">G2ComputerParts!$A$1:$E$32</definedName>
    <definedName name="_xlnm.Print_Area" localSheetId="2">G3ProjectorParts!$A$1:$F$12</definedName>
    <definedName name="_xlnm.Print_Area" localSheetId="3">G4MemoryCards!$A$1:$F$10</definedName>
    <definedName name="_xlnm.Print_Area" localSheetId="4">G5PrinterParts!$A$1:$F$9</definedName>
    <definedName name="_xlnm.Print_Area" localSheetId="5">G6Software!$A$1:$F$9</definedName>
    <definedName name="_xlnm.Print_Area" localSheetId="6">G7Devices!$A$1:$F$21</definedName>
    <definedName name="_xlnm.Print_Area" localSheetId="7">G8SBC!$A$1:$F$10</definedName>
    <definedName name="_xlnm.Print_Area" localSheetId="8">G9Workstations!$A$1:$E$13</definedName>
  </definedNames>
  <calcPr calcId="145621"/>
</workbook>
</file>

<file path=xl/calcChain.xml><?xml version="1.0" encoding="utf-8"?>
<calcChain xmlns="http://schemas.openxmlformats.org/spreadsheetml/2006/main">
  <c r="H3" i="22" l="1"/>
  <c r="I4" i="19"/>
  <c r="H5" i="19"/>
  <c r="H4" i="19"/>
  <c r="H3" i="19"/>
  <c r="I3" i="18"/>
  <c r="H4" i="18"/>
  <c r="H3" i="18"/>
  <c r="I5" i="11"/>
  <c r="H6" i="11"/>
  <c r="H5" i="11"/>
  <c r="H4" i="11"/>
  <c r="H3" i="11"/>
  <c r="I8" i="10"/>
  <c r="I5" i="10"/>
  <c r="H9" i="10"/>
  <c r="H8" i="10"/>
  <c r="H7" i="10"/>
  <c r="H6" i="10"/>
  <c r="H5" i="10"/>
  <c r="H4" i="10"/>
  <c r="H3" i="10"/>
  <c r="H7" i="9"/>
  <c r="H6" i="9"/>
  <c r="H5" i="9"/>
  <c r="H4" i="9"/>
  <c r="H3" i="9"/>
  <c r="I3" i="8"/>
  <c r="H4" i="8"/>
  <c r="H3" i="8"/>
  <c r="I10" i="7"/>
  <c r="I14" i="7"/>
  <c r="I7" i="7"/>
  <c r="I4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H3" i="5"/>
  <c r="G4" i="5"/>
  <c r="G3" i="5"/>
  <c r="G5" i="4"/>
  <c r="G4" i="4"/>
  <c r="G3" i="4"/>
  <c r="G4" i="3"/>
  <c r="G3" i="3"/>
  <c r="I11" i="2"/>
  <c r="I9" i="2"/>
  <c r="I28" i="2"/>
  <c r="I22" i="2"/>
  <c r="I17" i="2"/>
  <c r="I14" i="2"/>
  <c r="I4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G7" i="1" l="1"/>
  <c r="G6" i="1"/>
  <c r="G5" i="1"/>
  <c r="E6" i="22" l="1"/>
  <c r="E5" i="21"/>
  <c r="E5" i="20"/>
  <c r="E7" i="19"/>
  <c r="E6" i="18"/>
  <c r="E5" i="17"/>
  <c r="E5" i="16"/>
  <c r="E8" i="15"/>
  <c r="E6" i="14"/>
  <c r="E5" i="13"/>
  <c r="E8" i="12"/>
  <c r="E8" i="11"/>
  <c r="E11" i="10"/>
  <c r="E9" i="9"/>
  <c r="E6" i="8"/>
  <c r="E18" i="7"/>
  <c r="E5" i="6"/>
  <c r="E6" i="5"/>
  <c r="E7" i="4"/>
  <c r="E7" i="3"/>
  <c r="E32" i="2"/>
  <c r="E9" i="1"/>
</calcChain>
</file>

<file path=xl/sharedStrings.xml><?xml version="1.0" encoding="utf-8"?>
<sst xmlns="http://schemas.openxmlformats.org/spreadsheetml/2006/main" count="357" uniqueCount="120">
  <si>
    <t>ΠΕΡΙΓΡΑΦΗ</t>
  </si>
  <si>
    <t>ID</t>
  </si>
  <si>
    <t>ΤΕΜΑΧΙΑ</t>
  </si>
  <si>
    <t>Οθόνη 21.5''</t>
  </si>
  <si>
    <t>Τμήμα Μαθηματικών &amp; Εφ. Μαθ.</t>
  </si>
  <si>
    <t>Τμήμα Επιστήμης &amp; Τεχν. Υλικών</t>
  </si>
  <si>
    <t>Τμήμα Εκπαίδευσης και Έρευνας</t>
  </si>
  <si>
    <t>ΛΥΧΝΙΑ ΠΡΟΒΟΛΙΚΟΥ ΤΥΠΟΥ 1</t>
  </si>
  <si>
    <t>Μητρική Πλακέτα με Socket AM4</t>
  </si>
  <si>
    <t>Τμήμα Επιστήμης Υπολογιστών</t>
  </si>
  <si>
    <t>Λάμπα προβολικού BENQ PB8260</t>
  </si>
  <si>
    <t>Επεξεργαστής Socket AM4</t>
  </si>
  <si>
    <t>ΚΥΥΤΠΕ</t>
  </si>
  <si>
    <t>Λάμπα προβολικού INFOCUS IN2126</t>
  </si>
  <si>
    <t>Κουτί Υπολογιστή</t>
  </si>
  <si>
    <t>Μνήμη RAM 8BG DDR4</t>
  </si>
  <si>
    <t>Καλώδιο επέκτασης VGA</t>
  </si>
  <si>
    <t>Εσωτερικός Σκληρός Δίσκος 4TB</t>
  </si>
  <si>
    <t>Κλειδαριά τύπου Kensington</t>
  </si>
  <si>
    <t>Τροφοδοτικό Η/Υ</t>
  </si>
  <si>
    <t>Επέκταση Μνήμης DDR3 4GB</t>
  </si>
  <si>
    <t>Εσωτερικός Σκληρός Δίσκος 1TB</t>
  </si>
  <si>
    <t>Τμήμα Βιολογίας</t>
  </si>
  <si>
    <t>Εσωτερικός Σκληρός Δίσκος SSD</t>
  </si>
  <si>
    <t>Εσωτερικός Σκληρός Δίσκος 2TB</t>
  </si>
  <si>
    <t>Τμήμα Φυσικής</t>
  </si>
  <si>
    <t>Σκληρός δίσκος 4TB για NAS</t>
  </si>
  <si>
    <t>Εσωτερικός Σκληρός Δίσκος SSD 500 GB</t>
  </si>
  <si>
    <t>Τμήμα Χημείας</t>
  </si>
  <si>
    <t>Εσωτερικός Σκληρός Δίσκος SSD 120 GB</t>
  </si>
  <si>
    <t>Κάρτα Γραφικών 8GB</t>
  </si>
  <si>
    <t>CPU για πλατφόρμα AM4</t>
  </si>
  <si>
    <t>Επέκταση Μνήμης DDR4 2x8 GB</t>
  </si>
  <si>
    <t>Κουτί Η/Υ</t>
  </si>
  <si>
    <t>Μητρική Πλακέτα AM4</t>
  </si>
  <si>
    <t>Δίσκος για NAS</t>
  </si>
  <si>
    <t>Κάρτα μνήμης MicroSD 16GB + Adapters</t>
  </si>
  <si>
    <t>Μνήμη 8GB DDR3 για Dell Vostro 270</t>
  </si>
  <si>
    <t>ANTIVIRUS ESET ENDPOINT SECURITY</t>
  </si>
  <si>
    <t>Κάρτα Μνήμης microSD</t>
  </si>
  <si>
    <t>micro SDXC3 64GB + adapter</t>
  </si>
  <si>
    <t>Βιβλιοθήκη</t>
  </si>
  <si>
    <t>Maintenance Kit εκτυπωτή 1</t>
  </si>
  <si>
    <t>Maintenance Kit εκτυπωτή 2</t>
  </si>
  <si>
    <t>SMART TV STICK</t>
  </si>
  <si>
    <t>Presenter</t>
  </si>
  <si>
    <t>Headset</t>
  </si>
  <si>
    <t>Web Camera</t>
  </si>
  <si>
    <t>Πρυτανεία</t>
  </si>
  <si>
    <t>Ποντίκι Ενσύρματο</t>
  </si>
  <si>
    <t>Ποντίκι Ασύρματο</t>
  </si>
  <si>
    <t>Πληκτρολόγιο Ασύρματο</t>
  </si>
  <si>
    <t>Ηχεία</t>
  </si>
  <si>
    <t>ΗΧΕΙΑ 5W RMS</t>
  </si>
  <si>
    <t>RASBERYY PI</t>
  </si>
  <si>
    <t>Arduino DUE</t>
  </si>
  <si>
    <t>Σταθμός Εργασίας ΙΙ, με οθόνη, με λειτουργικό.</t>
  </si>
  <si>
    <t>Σταθμός Εργασίας Ι, με οθόνη, με λειτουργικό.</t>
  </si>
  <si>
    <t>Σταθμός Εργασίας Ι, χωρίς οθόνη, χωρίς λειτουργικό.</t>
  </si>
  <si>
    <t>Κοσμητεία Σχολής Θετικών Επιστημών</t>
  </si>
  <si>
    <t>Σταθμός Εργασίας ΙΙ, με οθόνη, χωρίς λειτουργικό.</t>
  </si>
  <si>
    <t>Διεύθυνση Σχεδιασμού και Προγραμματισμού</t>
  </si>
  <si>
    <t>Υποδιεύθυνση Διοικητικού</t>
  </si>
  <si>
    <t>Εξωτερικός Σκληρός Δίσκος 2TB</t>
  </si>
  <si>
    <t>USB STICK 64GB</t>
  </si>
  <si>
    <t>Εξωτερικός Σκληρός Δίσκος 4 ΤΒ</t>
  </si>
  <si>
    <t>Εξωτερικός Σκληρός Δίσκος</t>
  </si>
  <si>
    <t>Εξωτερικός Σκληρός Δίσκος 3TB</t>
  </si>
  <si>
    <t>Εξωτερικός Δίσκος SSD</t>
  </si>
  <si>
    <t>Προβολέας</t>
  </si>
  <si>
    <t>Προβολικό</t>
  </si>
  <si>
    <t>Προβολικό Τμ. Φυσικής</t>
  </si>
  <si>
    <t>Φορητός Η/Υ Τύπος 1</t>
  </si>
  <si>
    <t>Φορητός Η/Υ χωρίς Λειτουργικό</t>
  </si>
  <si>
    <t>Φορητός Η/Υ Τύπος 2</t>
  </si>
  <si>
    <t>Φορητός Υπολογιστής ΚΥΥΤΠΕ</t>
  </si>
  <si>
    <t>Συστημα ΤΗΛΕΔΙΑΣΚΕΨΗΣ</t>
  </si>
  <si>
    <t>Server</t>
  </si>
  <si>
    <t>Εξυπηρετητής Δικτυακού Αποθηκευτικού Χώρου</t>
  </si>
  <si>
    <t>Αναβάθμιση Υπάρχοντος Διακομιστή</t>
  </si>
  <si>
    <t>Μονόχρωμος Laser Εκτυπωτής για Workgroups</t>
  </si>
  <si>
    <t>Τμήμα Διεθνών και Δημοσίων Σχέσεων</t>
  </si>
  <si>
    <t>Έγχρωμο Inkjet Πολυμηχάνημα</t>
  </si>
  <si>
    <t>Πολυμηχάνημα Τμ. Φυσικής</t>
  </si>
  <si>
    <t xml:space="preserve">Μίκτης ήχου 16 καναλιών
</t>
  </si>
  <si>
    <t>LTO-6 Tapes</t>
  </si>
  <si>
    <t>Μπαταρία Αλκαλική ΑΑΑ 1.5V</t>
  </si>
  <si>
    <t>Σκληρός δίσκος SAS 600GB για υπάρχουσα συστοιχία</t>
  </si>
  <si>
    <t>Μπαταρία Αλκαλική ΑΑ 1.5V</t>
  </si>
  <si>
    <t>Σκληρός δίσκος nearline SAS για υπάρχουσα συστοιχία</t>
  </si>
  <si>
    <t>SBC με θήκη και τροφοδοτικό</t>
  </si>
  <si>
    <t>Switch 8-port Gigabit</t>
  </si>
  <si>
    <t>Wireless Adapter USB</t>
  </si>
  <si>
    <t>ΤΜΗΜΑ / ΥΠΗΡΕΣΙΑ ΠΑΝΕΠΙΣΤΗΜΙΟΥ ΚΡΗΤΗΣ</t>
  </si>
  <si>
    <t>ΟΜΑΔΑ G1 :  MONITORS  ΟΘΟΝΕΣ</t>
  </si>
  <si>
    <t>ΟΜΑΔΑ G2 :  COMPUTERPARTS  ΑΝΤΑΛΛΑΚΤΙΚΑ ΥΠΟΛΟΓΙΣΤΩΝ</t>
  </si>
  <si>
    <t>ΟΜΑΔΑ G3 : PROJECTORPARTS ΑΝΤΑΛΛΑΚΤΙΚΑ ΠΡΟΒΟΛΙΚΩΝ</t>
  </si>
  <si>
    <t>ΟΜΑΔΑ G4 :  MEMORYCARDS  ΚΑΡΤΕΣ ΜΝΗΜΗΣ</t>
  </si>
  <si>
    <t>ΟΜΑΔΑ G5 :  PRINTERPARTS  ΑΝΤΑΛΛΑΚΤΙΚΑ ΕΚΤΥΠΩΤΩΝ</t>
  </si>
  <si>
    <t>ΟΜΑΔΑ G6 :  SOFTWARE  ΛΟΓΙΣΜΙΚΟ</t>
  </si>
  <si>
    <t>ΟΜΑΔΑ G7 :  DEVICES ΣΥΣΚΕΥΕΣ</t>
  </si>
  <si>
    <t>ΟΜΑΔΑ  G8 :  SBC  SINGLE BOARD COMPUTERS</t>
  </si>
  <si>
    <t>ΟΜΑΔΑ  G9 :  WORKSTATIONS  ΣΤΑΘΜΟΙ ΕΡΓΑΣΙΑΣ</t>
  </si>
  <si>
    <t>ΟΜΑΔΑ  G10 :  EXTSTORAGEDEV  ΣΥΣΚΕΥΕΣ ΕΞΩΤΕΡΙΚΗΣ ΑΠΟΘΗΚΕΥΣΗΣ</t>
  </si>
  <si>
    <t>ΠΡΟΫΠΟΛΟΓΙΣΜΟΣ ΟΜΑΔΑΣ:</t>
  </si>
  <si>
    <t xml:space="preserve"> </t>
  </si>
  <si>
    <t>ΟΜΑΔΑ G11 :  PROJECTORS  ΠΡΟΒΟΛΙΚΑ</t>
  </si>
  <si>
    <t>ΟΜΑΔΑ  G12 :  LAPTOP  ΦΟΡΗΤΟΙ ΥΠΟΛΟΓΙΣΤΕΣ</t>
  </si>
  <si>
    <t>ΟΜΑΔΑ  G13 :  TELECONFERENCE SYSTEM  ΣΥΣΤΗΜΑ ΤΗΛΕΔΙΑΣΚΕΨΗΣ</t>
  </si>
  <si>
    <t>ΟΜΑΔΑ  G14 :  SERVERS  ΔΙΑΚΟΜΙΣΤΕΣ</t>
  </si>
  <si>
    <t>ΟΜΑΔΑ  G15 :  PRINTERS  ΕΚΤΥΠΩΤΕΣ</t>
  </si>
  <si>
    <t>ΟΜΑΔΑ  G16 :  LIBSERVERPARTS  ΑΝΤΑΛΛΑΚΤΙΚΑ ΔΙΑΚΟΜΙΣΤΩΝ ΒΙΒΛΙΟΘΗΚΗΣ</t>
  </si>
  <si>
    <t>ΟΜΑΔΑ  G17 :  SOUNDDEVICES  ΣΥΣΚΕΥΕΣ ΗΧΟΥ</t>
  </si>
  <si>
    <t>ΟΜΑΔΑ  G18 :  SERVERPARTS  ΑΝΤΑΛΛΑΚΤΙΚΑ ΔΙΑΚΟΜΙΣΤΩΝ</t>
  </si>
  <si>
    <t>ΟΜΑΔΑ  G19 :  COMPUTER CONSUMABLES  ΑΝΑΛΩΣΙΜΑ ΥΠΟΛΟΓΙΣΤΩΝ</t>
  </si>
  <si>
    <t>ΟΜΑΔΑ  G20 :  SBCPARTS  SINGLE BOARD COMPUTER PARTS</t>
  </si>
  <si>
    <t>ΟΜΑΔΑ  G21 :  USBSTICKS  ΣΥΣΚΕΥΕΣ  USB</t>
  </si>
  <si>
    <t>ΟΜΑΔΑ  G22 :   NETWORKSDEVICES  ΔΙΚΤΥΑΚΕΣ  ΣΥΣΚΕΥΕΣ</t>
  </si>
  <si>
    <t>ΠΡΟΫΠΟΛΟΓΙΣΜΟΣ /ΤΕΜΑΧΙΟ</t>
  </si>
  <si>
    <t>ΠΑΡΑΡΤΗΜΑ Β      1.   ΠΙΝΑΚΕΣ ΖΗΤΟΥΜΕΝΩΝ ΕΙΔΩΝ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</si>
</sst>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;[Red]#,##0.00\ &quot;€&quot;"/>
  </numFmts>
  <fonts count="11" x14ac:knownFonts="1">
    <font>
      <sz val="10"/>
      <color rgb="FF000000"/>
      <name val="Arial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b/>
      <sz val="10"/>
      <color rgb="FF000000"/>
      <name val="Arial"/>
      <family val="2"/>
      <charset val="161"/>
    </font>
    <font>
      <sz val="10"/>
      <color rgb="FF000000"/>
      <name val="Arial"/>
      <family val="2"/>
      <charset val="161"/>
    </font>
    <font>
      <b/>
      <i/>
      <sz val="9"/>
      <color rgb="FF000000"/>
      <name val="Arial"/>
      <family val="2"/>
      <charset val="161"/>
    </font>
    <font>
      <b/>
      <i/>
      <sz val="10"/>
      <name val="Arial"/>
      <family val="2"/>
      <charset val="161"/>
    </font>
    <font>
      <b/>
      <i/>
      <sz val="8"/>
      <color rgb="FF000000"/>
      <name val="Arial"/>
      <family val="2"/>
      <charset val="161"/>
    </font>
    <font>
      <i/>
      <sz val="10"/>
      <color rgb="FF000000"/>
      <name val="Arial"/>
      <family val="2"/>
      <charset val="161"/>
    </font>
    <font>
      <sz val="10"/>
      <color theme="0"/>
      <name val="Arial"/>
      <family val="2"/>
      <charset val="161"/>
    </font>
    <font>
      <b/>
      <i/>
      <sz val="12"/>
      <color rgb="FF00000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0" fillId="0" borderId="1" xfId="0" applyFont="1" applyBorder="1" applyAlignment="1"/>
    <xf numFmtId="0" fontId="1" fillId="0" borderId="2" xfId="0" applyFont="1" applyBorder="1" applyAlignment="1">
      <alignment horizontal="center"/>
    </xf>
    <xf numFmtId="0" fontId="0" fillId="0" borderId="2" xfId="0" applyFont="1" applyBorder="1" applyAlignment="1"/>
    <xf numFmtId="0" fontId="0" fillId="0" borderId="4" xfId="0" applyFont="1" applyBorder="1" applyAlignment="1"/>
    <xf numFmtId="0" fontId="0" fillId="0" borderId="5" xfId="0" applyFont="1" applyBorder="1" applyAlignment="1"/>
    <xf numFmtId="0" fontId="3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0" fillId="0" borderId="3" xfId="0" applyNumberFormat="1" applyFont="1" applyBorder="1" applyAlignment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justify" vertical="justify"/>
    </xf>
    <xf numFmtId="0" fontId="3" fillId="0" borderId="0" xfId="0" applyFont="1" applyAlignment="1"/>
    <xf numFmtId="1" fontId="0" fillId="0" borderId="1" xfId="0" applyNumberFormat="1" applyFont="1" applyBorder="1" applyAlignment="1"/>
    <xf numFmtId="0" fontId="1" fillId="0" borderId="1" xfId="0" applyFont="1" applyBorder="1" applyAlignment="1">
      <alignment horizontal="justify" vertical="justify"/>
    </xf>
    <xf numFmtId="164" fontId="6" fillId="0" borderId="6" xfId="0" applyNumberFormat="1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" fontId="0" fillId="0" borderId="5" xfId="0" applyNumberFormat="1" applyFont="1" applyBorder="1" applyAlignment="1"/>
    <xf numFmtId="164" fontId="1" fillId="0" borderId="8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Font="1" applyBorder="1" applyAlignment="1"/>
    <xf numFmtId="164" fontId="6" fillId="0" borderId="1" xfId="0" applyNumberFormat="1" applyFont="1" applyBorder="1" applyAlignment="1">
      <alignment horizontal="center"/>
    </xf>
    <xf numFmtId="0" fontId="4" fillId="0" borderId="0" xfId="0" applyFont="1" applyAlignment="1"/>
    <xf numFmtId="0" fontId="9" fillId="0" borderId="0" xfId="0" applyFont="1" applyAlignment="1"/>
    <xf numFmtId="164" fontId="9" fillId="0" borderId="0" xfId="0" applyNumberFormat="1" applyFont="1" applyAlignment="1"/>
    <xf numFmtId="0" fontId="2" fillId="2" borderId="12" xfId="0" applyFont="1" applyFill="1" applyBorder="1" applyAlignment="1">
      <alignment horizontal="justify" vertical="justify"/>
    </xf>
    <xf numFmtId="0" fontId="10" fillId="0" borderId="0" xfId="0" applyFont="1" applyAlignme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outlinePr summaryBelow="0" summaryRight="0"/>
  </sheetPr>
  <dimension ref="A1:G9"/>
  <sheetViews>
    <sheetView tabSelected="1" workbookViewId="0">
      <selection activeCell="C15" sqref="C15"/>
    </sheetView>
  </sheetViews>
  <sheetFormatPr defaultColWidth="14.42578125" defaultRowHeight="15.75" customHeight="1" x14ac:dyDescent="0.2"/>
  <cols>
    <col min="1" max="1" width="12.140625" customWidth="1"/>
    <col min="2" max="2" width="16.140625" customWidth="1"/>
    <col min="3" max="3" width="37.5703125" customWidth="1"/>
    <col min="4" max="4" width="12.7109375" customWidth="1"/>
    <col min="5" max="5" width="21.7109375" customWidth="1"/>
  </cols>
  <sheetData>
    <row r="1" spans="1:7" ht="33" customHeight="1" x14ac:dyDescent="0.2">
      <c r="A1" s="35" t="s">
        <v>119</v>
      </c>
      <c r="B1" s="35"/>
      <c r="C1" s="35"/>
    </row>
    <row r="3" spans="1:7" ht="23.25" customHeight="1" thickBot="1" x14ac:dyDescent="0.25">
      <c r="A3" s="18" t="s">
        <v>94</v>
      </c>
    </row>
    <row r="4" spans="1:7" ht="34.5" customHeight="1" thickBot="1" x14ac:dyDescent="0.25">
      <c r="A4" s="15" t="s">
        <v>0</v>
      </c>
      <c r="B4" s="16" t="s">
        <v>1</v>
      </c>
      <c r="C4" s="17" t="s">
        <v>93</v>
      </c>
      <c r="D4" s="16" t="s">
        <v>2</v>
      </c>
      <c r="E4" s="34" t="s">
        <v>118</v>
      </c>
    </row>
    <row r="5" spans="1:7" ht="15.75" customHeight="1" x14ac:dyDescent="0.2">
      <c r="A5" s="9" t="s">
        <v>3</v>
      </c>
      <c r="B5" s="10">
        <v>20190331150656</v>
      </c>
      <c r="C5" s="11" t="s">
        <v>4</v>
      </c>
      <c r="D5" s="11">
        <v>10</v>
      </c>
      <c r="E5" s="12">
        <v>95</v>
      </c>
      <c r="G5" s="32">
        <f>D5*E5</f>
        <v>950</v>
      </c>
    </row>
    <row r="6" spans="1:7" ht="15.75" customHeight="1" x14ac:dyDescent="0.2">
      <c r="A6" s="4" t="s">
        <v>3</v>
      </c>
      <c r="B6" s="2">
        <v>20190331150656</v>
      </c>
      <c r="C6" s="1" t="s">
        <v>5</v>
      </c>
      <c r="D6" s="1">
        <v>4</v>
      </c>
      <c r="E6" s="13">
        <v>95</v>
      </c>
      <c r="G6" s="32">
        <f>D6*E6</f>
        <v>380</v>
      </c>
    </row>
    <row r="7" spans="1:7" ht="15.75" customHeight="1" x14ac:dyDescent="0.2">
      <c r="A7" s="4" t="s">
        <v>3</v>
      </c>
      <c r="B7" s="2">
        <v>20190331150656</v>
      </c>
      <c r="C7" s="1" t="s">
        <v>6</v>
      </c>
      <c r="D7" s="1">
        <v>2</v>
      </c>
      <c r="E7" s="13">
        <v>95</v>
      </c>
      <c r="G7" s="32">
        <f>D7*E7</f>
        <v>190</v>
      </c>
    </row>
    <row r="8" spans="1:7" ht="9" customHeight="1" x14ac:dyDescent="0.2">
      <c r="A8" s="5"/>
      <c r="B8" s="3"/>
      <c r="C8" s="23" t="s">
        <v>105</v>
      </c>
      <c r="D8" s="24" t="s">
        <v>105</v>
      </c>
      <c r="E8" s="14"/>
    </row>
    <row r="9" spans="1:7" ht="15.75" customHeight="1" thickBot="1" x14ac:dyDescent="0.25">
      <c r="A9" s="6"/>
      <c r="B9" s="7"/>
      <c r="C9" s="22" t="s">
        <v>104</v>
      </c>
      <c r="D9" s="8" t="s">
        <v>105</v>
      </c>
      <c r="E9" s="21">
        <f>SUMPRODUCT(D5:D7,E5:E7)</f>
        <v>1520</v>
      </c>
      <c r="G9" s="31" t="s">
        <v>105</v>
      </c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</sheetPr>
  <dimension ref="A1:I11"/>
  <sheetViews>
    <sheetView workbookViewId="0">
      <selection activeCell="E2" sqref="E2"/>
    </sheetView>
  </sheetViews>
  <sheetFormatPr defaultColWidth="14.42578125" defaultRowHeight="15.75" customHeight="1" x14ac:dyDescent="0.2"/>
  <cols>
    <col min="1" max="1" width="32.7109375" customWidth="1"/>
    <col min="2" max="2" width="16.140625" customWidth="1"/>
    <col min="3" max="3" width="26" customWidth="1"/>
    <col min="4" max="4" width="12.42578125" customWidth="1"/>
    <col min="5" max="5" width="21.42578125" customWidth="1"/>
  </cols>
  <sheetData>
    <row r="1" spans="1:9" ht="27.75" customHeight="1" thickBot="1" x14ac:dyDescent="0.25">
      <c r="A1" s="18" t="s">
        <v>103</v>
      </c>
    </row>
    <row r="2" spans="1:9" ht="30" customHeight="1" thickBot="1" x14ac:dyDescent="0.25">
      <c r="A2" s="15" t="s">
        <v>0</v>
      </c>
      <c r="B2" s="16" t="s">
        <v>1</v>
      </c>
      <c r="C2" s="17" t="s">
        <v>93</v>
      </c>
      <c r="D2" s="16" t="s">
        <v>2</v>
      </c>
      <c r="E2" s="34" t="s">
        <v>118</v>
      </c>
    </row>
    <row r="3" spans="1:9" ht="15.75" customHeight="1" x14ac:dyDescent="0.2">
      <c r="A3" s="9" t="s">
        <v>63</v>
      </c>
      <c r="B3" s="10">
        <v>20190419130622</v>
      </c>
      <c r="C3" s="11" t="s">
        <v>48</v>
      </c>
      <c r="D3" s="11">
        <v>1</v>
      </c>
      <c r="E3" s="12">
        <v>70</v>
      </c>
      <c r="H3" s="32">
        <f t="shared" ref="H3:H9" si="0">D3*E3</f>
        <v>70</v>
      </c>
      <c r="I3" s="32"/>
    </row>
    <row r="4" spans="1:9" ht="15.75" customHeight="1" x14ac:dyDescent="0.2">
      <c r="A4" s="4" t="s">
        <v>64</v>
      </c>
      <c r="B4" s="2">
        <v>20190419133412</v>
      </c>
      <c r="C4" s="1" t="s">
        <v>25</v>
      </c>
      <c r="D4" s="1">
        <v>2</v>
      </c>
      <c r="E4" s="13">
        <v>15</v>
      </c>
      <c r="H4" s="32">
        <f t="shared" si="0"/>
        <v>30</v>
      </c>
      <c r="I4" s="32"/>
    </row>
    <row r="5" spans="1:9" ht="15.75" customHeight="1" x14ac:dyDescent="0.2">
      <c r="A5" s="4" t="s">
        <v>65</v>
      </c>
      <c r="B5" s="2">
        <v>20190506114923</v>
      </c>
      <c r="C5" s="1" t="s">
        <v>28</v>
      </c>
      <c r="D5" s="1">
        <v>1</v>
      </c>
      <c r="E5" s="13">
        <v>125</v>
      </c>
      <c r="H5" s="32">
        <f t="shared" si="0"/>
        <v>125</v>
      </c>
      <c r="I5" s="32">
        <f>H5+H6</f>
        <v>205</v>
      </c>
    </row>
    <row r="6" spans="1:9" ht="15.75" customHeight="1" x14ac:dyDescent="0.2">
      <c r="A6" s="4" t="s">
        <v>66</v>
      </c>
      <c r="B6" s="2">
        <v>20190506191755</v>
      </c>
      <c r="C6" s="1" t="s">
        <v>28</v>
      </c>
      <c r="D6" s="1">
        <v>1</v>
      </c>
      <c r="E6" s="13">
        <v>80</v>
      </c>
      <c r="H6" s="32">
        <f t="shared" si="0"/>
        <v>80</v>
      </c>
      <c r="I6" s="32"/>
    </row>
    <row r="7" spans="1:9" ht="15.75" customHeight="1" x14ac:dyDescent="0.2">
      <c r="A7" s="4" t="s">
        <v>64</v>
      </c>
      <c r="B7" s="2">
        <v>20190419133412</v>
      </c>
      <c r="C7" s="1" t="s">
        <v>12</v>
      </c>
      <c r="D7" s="1">
        <v>5</v>
      </c>
      <c r="E7" s="13">
        <v>15</v>
      </c>
      <c r="H7" s="32">
        <f t="shared" si="0"/>
        <v>75</v>
      </c>
      <c r="I7" s="32"/>
    </row>
    <row r="8" spans="1:9" ht="15.75" customHeight="1" x14ac:dyDescent="0.2">
      <c r="A8" s="4" t="s">
        <v>67</v>
      </c>
      <c r="B8" s="2">
        <v>20190419130813</v>
      </c>
      <c r="C8" s="1" t="s">
        <v>12</v>
      </c>
      <c r="D8" s="1">
        <v>4</v>
      </c>
      <c r="E8" s="13">
        <v>95</v>
      </c>
      <c r="H8" s="32">
        <f t="shared" si="0"/>
        <v>380</v>
      </c>
      <c r="I8" s="32">
        <f>SUM(H7:H9)</f>
        <v>975</v>
      </c>
    </row>
    <row r="9" spans="1:9" ht="15.75" customHeight="1" x14ac:dyDescent="0.2">
      <c r="A9" s="4" t="s">
        <v>68</v>
      </c>
      <c r="B9" s="2">
        <v>20190507051206</v>
      </c>
      <c r="C9" s="1" t="s">
        <v>12</v>
      </c>
      <c r="D9" s="1">
        <v>2</v>
      </c>
      <c r="E9" s="13">
        <v>260</v>
      </c>
      <c r="H9" s="32">
        <f t="shared" si="0"/>
        <v>520</v>
      </c>
      <c r="I9" s="32"/>
    </row>
    <row r="10" spans="1:9" ht="9" customHeight="1" x14ac:dyDescent="0.2">
      <c r="A10" s="5"/>
      <c r="B10" s="19"/>
      <c r="C10" s="3"/>
      <c r="D10" s="3"/>
      <c r="E10" s="14"/>
      <c r="H10" s="32"/>
      <c r="I10" s="32"/>
    </row>
    <row r="11" spans="1:9" ht="15.75" customHeight="1" thickBot="1" x14ac:dyDescent="0.25">
      <c r="A11" s="6"/>
      <c r="B11" s="7"/>
      <c r="C11" s="22" t="s">
        <v>104</v>
      </c>
      <c r="D11" s="25" t="s">
        <v>105</v>
      </c>
      <c r="E11" s="21">
        <f>SUMPRODUCT(D3:D9,E3:E9)</f>
        <v>1280</v>
      </c>
      <c r="H11" s="32"/>
      <c r="I11" s="32"/>
    </row>
  </sheetData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outlinePr summaryBelow="0" summaryRight="0"/>
  </sheetPr>
  <dimension ref="A1:I8"/>
  <sheetViews>
    <sheetView workbookViewId="0">
      <selection activeCell="E2" sqref="E2"/>
    </sheetView>
  </sheetViews>
  <sheetFormatPr defaultColWidth="14.42578125" defaultRowHeight="15.75" customHeight="1" x14ac:dyDescent="0.2"/>
  <cols>
    <col min="1" max="1" width="22.42578125" customWidth="1"/>
    <col min="2" max="2" width="16.140625" customWidth="1"/>
    <col min="3" max="3" width="33.140625" customWidth="1"/>
    <col min="4" max="4" width="11" customWidth="1"/>
    <col min="5" max="5" width="19.42578125" customWidth="1"/>
  </cols>
  <sheetData>
    <row r="1" spans="1:9" ht="23.25" customHeight="1" thickBot="1" x14ac:dyDescent="0.25">
      <c r="A1" s="18" t="s">
        <v>106</v>
      </c>
    </row>
    <row r="2" spans="1:9" ht="27" customHeight="1" thickBot="1" x14ac:dyDescent="0.25">
      <c r="A2" s="15" t="s">
        <v>0</v>
      </c>
      <c r="B2" s="16" t="s">
        <v>1</v>
      </c>
      <c r="C2" s="17" t="s">
        <v>93</v>
      </c>
      <c r="D2" s="16" t="s">
        <v>2</v>
      </c>
      <c r="E2" s="34" t="s">
        <v>118</v>
      </c>
    </row>
    <row r="3" spans="1:9" ht="15.75" customHeight="1" x14ac:dyDescent="0.2">
      <c r="A3" s="9" t="s">
        <v>69</v>
      </c>
      <c r="B3" s="10">
        <v>20190423125133</v>
      </c>
      <c r="C3" s="11" t="s">
        <v>5</v>
      </c>
      <c r="D3" s="11">
        <v>2</v>
      </c>
      <c r="E3" s="12">
        <v>400</v>
      </c>
      <c r="H3" s="32">
        <f>D3*E3</f>
        <v>800</v>
      </c>
      <c r="I3" s="32"/>
    </row>
    <row r="4" spans="1:9" ht="15.75" customHeight="1" x14ac:dyDescent="0.2">
      <c r="A4" s="4" t="s">
        <v>70</v>
      </c>
      <c r="B4" s="2">
        <v>20190419084303</v>
      </c>
      <c r="C4" s="1" t="s">
        <v>22</v>
      </c>
      <c r="D4" s="1">
        <v>2</v>
      </c>
      <c r="E4" s="13">
        <v>580</v>
      </c>
      <c r="H4" s="32">
        <f>D4*E4</f>
        <v>1160</v>
      </c>
      <c r="I4" s="32"/>
    </row>
    <row r="5" spans="1:9" ht="15.75" customHeight="1" x14ac:dyDescent="0.2">
      <c r="A5" s="4" t="s">
        <v>71</v>
      </c>
      <c r="B5" s="2">
        <v>20190506033309</v>
      </c>
      <c r="C5" s="1" t="s">
        <v>25</v>
      </c>
      <c r="D5" s="1">
        <v>1</v>
      </c>
      <c r="E5" s="13">
        <v>1750</v>
      </c>
      <c r="H5" s="32">
        <f>D5*E5</f>
        <v>1750</v>
      </c>
      <c r="I5" s="32">
        <f>H5+H6</f>
        <v>3490</v>
      </c>
    </row>
    <row r="6" spans="1:9" ht="15.75" customHeight="1" x14ac:dyDescent="0.2">
      <c r="A6" s="4" t="s">
        <v>70</v>
      </c>
      <c r="B6" s="2">
        <v>20190419084303</v>
      </c>
      <c r="C6" s="1" t="s">
        <v>25</v>
      </c>
      <c r="D6" s="1">
        <v>3</v>
      </c>
      <c r="E6" s="13">
        <v>580</v>
      </c>
      <c r="H6" s="32">
        <f>D6*E6</f>
        <v>1740</v>
      </c>
      <c r="I6" s="32"/>
    </row>
    <row r="7" spans="1:9" ht="8.25" customHeight="1" x14ac:dyDescent="0.2">
      <c r="A7" s="5"/>
      <c r="B7" s="19"/>
      <c r="C7" s="3"/>
      <c r="D7" s="3"/>
      <c r="E7" s="14"/>
    </row>
    <row r="8" spans="1:9" ht="15.75" customHeight="1" thickBot="1" x14ac:dyDescent="0.25">
      <c r="A8" s="6"/>
      <c r="B8" s="7"/>
      <c r="C8" s="22" t="s">
        <v>104</v>
      </c>
      <c r="D8" s="7"/>
      <c r="E8" s="21">
        <f>SUMPRODUCT(D3:D6,E3:E6)</f>
        <v>5450</v>
      </c>
    </row>
  </sheetData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</sheetPr>
  <dimension ref="A1:E8"/>
  <sheetViews>
    <sheetView workbookViewId="0">
      <selection activeCell="E2" sqref="E2"/>
    </sheetView>
  </sheetViews>
  <sheetFormatPr defaultColWidth="14.42578125" defaultRowHeight="15.75" customHeight="1" x14ac:dyDescent="0.2"/>
  <cols>
    <col min="1" max="1" width="32" customWidth="1"/>
    <col min="2" max="2" width="16.140625" customWidth="1"/>
    <col min="3" max="3" width="31.7109375" customWidth="1"/>
    <col min="4" max="4" width="8.5703125" customWidth="1"/>
    <col min="5" max="5" width="17.28515625" customWidth="1"/>
  </cols>
  <sheetData>
    <row r="1" spans="1:5" ht="26.25" customHeight="1" thickBot="1" x14ac:dyDescent="0.25">
      <c r="A1" s="18" t="s">
        <v>107</v>
      </c>
    </row>
    <row r="2" spans="1:5" ht="27.75" customHeight="1" thickBot="1" x14ac:dyDescent="0.25">
      <c r="A2" s="15" t="s">
        <v>0</v>
      </c>
      <c r="B2" s="16" t="s">
        <v>1</v>
      </c>
      <c r="C2" s="17" t="s">
        <v>93</v>
      </c>
      <c r="D2" s="16" t="s">
        <v>2</v>
      </c>
      <c r="E2" s="34" t="s">
        <v>118</v>
      </c>
    </row>
    <row r="3" spans="1:5" ht="15.75" customHeight="1" x14ac:dyDescent="0.2">
      <c r="A3" s="9" t="s">
        <v>72</v>
      </c>
      <c r="B3" s="10">
        <v>20190419102139</v>
      </c>
      <c r="C3" s="11" t="s">
        <v>5</v>
      </c>
      <c r="D3" s="11">
        <v>1</v>
      </c>
      <c r="E3" s="12">
        <v>440</v>
      </c>
    </row>
    <row r="4" spans="1:5" ht="15.75" customHeight="1" x14ac:dyDescent="0.2">
      <c r="A4" s="4" t="s">
        <v>73</v>
      </c>
      <c r="B4" s="2">
        <v>20190503234713</v>
      </c>
      <c r="C4" s="1" t="s">
        <v>41</v>
      </c>
      <c r="D4" s="1">
        <v>1</v>
      </c>
      <c r="E4" s="13">
        <v>600</v>
      </c>
    </row>
    <row r="5" spans="1:5" ht="15.75" customHeight="1" x14ac:dyDescent="0.2">
      <c r="A5" s="4" t="s">
        <v>74</v>
      </c>
      <c r="B5" s="2">
        <v>20190419124416</v>
      </c>
      <c r="C5" s="1" t="s">
        <v>25</v>
      </c>
      <c r="D5" s="1">
        <v>1</v>
      </c>
      <c r="E5" s="13">
        <v>810</v>
      </c>
    </row>
    <row r="6" spans="1:5" ht="15.75" customHeight="1" x14ac:dyDescent="0.2">
      <c r="A6" s="4" t="s">
        <v>75</v>
      </c>
      <c r="B6" s="2">
        <v>20190507062437</v>
      </c>
      <c r="C6" s="1" t="s">
        <v>12</v>
      </c>
      <c r="D6" s="1">
        <v>1</v>
      </c>
      <c r="E6" s="13">
        <v>910</v>
      </c>
    </row>
    <row r="7" spans="1:5" ht="7.5" customHeight="1" x14ac:dyDescent="0.2">
      <c r="A7" s="5"/>
      <c r="B7" s="19"/>
      <c r="C7" s="3"/>
      <c r="D7" s="3"/>
      <c r="E7" s="14"/>
    </row>
    <row r="8" spans="1:5" ht="15.75" customHeight="1" thickBot="1" x14ac:dyDescent="0.25">
      <c r="A8" s="6"/>
      <c r="B8" s="7"/>
      <c r="C8" s="22" t="s">
        <v>104</v>
      </c>
      <c r="D8" s="7"/>
      <c r="E8" s="21">
        <f>SUMPRODUCT(D3:D6,E3:E6)</f>
        <v>2760</v>
      </c>
    </row>
  </sheetData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outlinePr summaryBelow="0" summaryRight="0"/>
  </sheetPr>
  <dimension ref="A1:E5"/>
  <sheetViews>
    <sheetView workbookViewId="0">
      <selection activeCell="E2" sqref="E2"/>
    </sheetView>
  </sheetViews>
  <sheetFormatPr defaultColWidth="14.42578125" defaultRowHeight="15.75" customHeight="1" x14ac:dyDescent="0.2"/>
  <cols>
    <col min="1" max="1" width="26.42578125" customWidth="1"/>
    <col min="2" max="2" width="16.140625" customWidth="1"/>
    <col min="3" max="3" width="31.7109375" customWidth="1"/>
    <col min="4" max="4" width="13.28515625" customWidth="1"/>
    <col min="5" max="5" width="20.5703125" customWidth="1"/>
  </cols>
  <sheetData>
    <row r="1" spans="1:5" ht="26.25" customHeight="1" thickBot="1" x14ac:dyDescent="0.25">
      <c r="A1" s="18" t="s">
        <v>108</v>
      </c>
    </row>
    <row r="2" spans="1:5" ht="28.5" customHeight="1" thickBot="1" x14ac:dyDescent="0.25">
      <c r="A2" s="15" t="s">
        <v>0</v>
      </c>
      <c r="B2" s="16" t="s">
        <v>1</v>
      </c>
      <c r="C2" s="17" t="s">
        <v>93</v>
      </c>
      <c r="D2" s="16" t="s">
        <v>2</v>
      </c>
      <c r="E2" s="34" t="s">
        <v>118</v>
      </c>
    </row>
    <row r="3" spans="1:5" ht="15.75" customHeight="1" x14ac:dyDescent="0.2">
      <c r="A3" s="9" t="s">
        <v>76</v>
      </c>
      <c r="B3" s="10">
        <v>20190423165712</v>
      </c>
      <c r="C3" s="11" t="s">
        <v>5</v>
      </c>
      <c r="D3" s="11">
        <v>1</v>
      </c>
      <c r="E3" s="12">
        <v>1140</v>
      </c>
    </row>
    <row r="4" spans="1:5" ht="7.5" customHeight="1" x14ac:dyDescent="0.2">
      <c r="A4" s="5"/>
      <c r="B4" s="19"/>
      <c r="C4" s="3"/>
      <c r="D4" s="3"/>
      <c r="E4" s="14"/>
    </row>
    <row r="5" spans="1:5" ht="15.75" customHeight="1" thickBot="1" x14ac:dyDescent="0.25">
      <c r="A5" s="6"/>
      <c r="B5" s="7"/>
      <c r="C5" s="22" t="s">
        <v>104</v>
      </c>
      <c r="D5" s="7"/>
      <c r="E5" s="21">
        <f>SUMPRODUCT(D3,E3)</f>
        <v>1140</v>
      </c>
    </row>
  </sheetData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</sheetPr>
  <dimension ref="A1:E6"/>
  <sheetViews>
    <sheetView workbookViewId="0">
      <selection activeCell="E2" sqref="E2"/>
    </sheetView>
  </sheetViews>
  <sheetFormatPr defaultColWidth="14.42578125" defaultRowHeight="15.75" customHeight="1" x14ac:dyDescent="0.2"/>
  <cols>
    <col min="1" max="1" width="42.7109375" customWidth="1"/>
    <col min="2" max="2" width="16.140625" customWidth="1"/>
    <col min="3" max="3" width="31.7109375" customWidth="1"/>
    <col min="4" max="4" width="9.42578125" customWidth="1"/>
    <col min="5" max="5" width="18.85546875" customWidth="1"/>
  </cols>
  <sheetData>
    <row r="1" spans="1:5" ht="26.25" customHeight="1" thickBot="1" x14ac:dyDescent="0.25">
      <c r="A1" s="18" t="s">
        <v>109</v>
      </c>
    </row>
    <row r="2" spans="1:5" ht="24" customHeight="1" thickBot="1" x14ac:dyDescent="0.25">
      <c r="A2" s="15" t="s">
        <v>0</v>
      </c>
      <c r="B2" s="16" t="s">
        <v>1</v>
      </c>
      <c r="C2" s="17" t="s">
        <v>93</v>
      </c>
      <c r="D2" s="16" t="s">
        <v>2</v>
      </c>
      <c r="E2" s="34" t="s">
        <v>118</v>
      </c>
    </row>
    <row r="3" spans="1:5" ht="15.75" customHeight="1" x14ac:dyDescent="0.2">
      <c r="A3" s="9" t="s">
        <v>77</v>
      </c>
      <c r="B3" s="10">
        <v>20190428163352</v>
      </c>
      <c r="C3" s="11" t="s">
        <v>5</v>
      </c>
      <c r="D3" s="11">
        <v>1</v>
      </c>
      <c r="E3" s="12">
        <v>1170</v>
      </c>
    </row>
    <row r="4" spans="1:5" ht="15.75" customHeight="1" x14ac:dyDescent="0.2">
      <c r="A4" s="4" t="s">
        <v>78</v>
      </c>
      <c r="B4" s="2">
        <v>20190507061146</v>
      </c>
      <c r="C4" s="1" t="s">
        <v>12</v>
      </c>
      <c r="D4" s="1">
        <v>1</v>
      </c>
      <c r="E4" s="13">
        <v>598</v>
      </c>
    </row>
    <row r="5" spans="1:5" ht="8.25" customHeight="1" x14ac:dyDescent="0.2">
      <c r="A5" s="5"/>
      <c r="B5" s="19"/>
      <c r="C5" s="3"/>
      <c r="D5" s="3"/>
      <c r="E5" s="14"/>
    </row>
    <row r="6" spans="1:5" ht="15.75" customHeight="1" thickBot="1" x14ac:dyDescent="0.25">
      <c r="A6" s="6"/>
      <c r="B6" s="7"/>
      <c r="C6" s="22" t="s">
        <v>104</v>
      </c>
      <c r="D6" s="7"/>
      <c r="E6" s="21">
        <f>SUMPRODUCT(D3:D4,E3:E4)</f>
        <v>1768</v>
      </c>
    </row>
  </sheetData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outlinePr summaryBelow="0" summaryRight="0"/>
  </sheetPr>
  <dimension ref="A1:E8"/>
  <sheetViews>
    <sheetView workbookViewId="0">
      <selection activeCell="E2" sqref="E2"/>
    </sheetView>
  </sheetViews>
  <sheetFormatPr defaultColWidth="14.42578125" defaultRowHeight="15.75" customHeight="1" x14ac:dyDescent="0.2"/>
  <cols>
    <col min="1" max="1" width="45.28515625" customWidth="1"/>
    <col min="2" max="2" width="16.140625" customWidth="1"/>
    <col min="3" max="3" width="33.85546875" customWidth="1"/>
    <col min="4" max="4" width="10.5703125" customWidth="1"/>
    <col min="5" max="5" width="19.7109375" customWidth="1"/>
  </cols>
  <sheetData>
    <row r="1" spans="1:5" ht="35.25" customHeight="1" thickBot="1" x14ac:dyDescent="0.25">
      <c r="A1" s="18" t="s">
        <v>110</v>
      </c>
    </row>
    <row r="2" spans="1:5" ht="36.75" customHeight="1" thickBot="1" x14ac:dyDescent="0.25">
      <c r="A2" s="15" t="s">
        <v>0</v>
      </c>
      <c r="B2" s="16" t="s">
        <v>1</v>
      </c>
      <c r="C2" s="17" t="s">
        <v>93</v>
      </c>
      <c r="D2" s="16" t="s">
        <v>2</v>
      </c>
      <c r="E2" s="34" t="s">
        <v>118</v>
      </c>
    </row>
    <row r="3" spans="1:5" ht="15.75" customHeight="1" x14ac:dyDescent="0.2">
      <c r="A3" s="9" t="s">
        <v>80</v>
      </c>
      <c r="B3" s="10">
        <v>20190419090847</v>
      </c>
      <c r="C3" s="11" t="s">
        <v>81</v>
      </c>
      <c r="D3" s="11">
        <v>1</v>
      </c>
      <c r="E3" s="12">
        <v>112</v>
      </c>
    </row>
    <row r="4" spans="1:5" ht="15.75" customHeight="1" x14ac:dyDescent="0.2">
      <c r="A4" s="4" t="s">
        <v>82</v>
      </c>
      <c r="B4" s="2">
        <v>20190331150717</v>
      </c>
      <c r="C4" s="1" t="s">
        <v>6</v>
      </c>
      <c r="D4" s="1">
        <v>1</v>
      </c>
      <c r="E4" s="13">
        <v>380</v>
      </c>
    </row>
    <row r="5" spans="1:5" ht="15.75" customHeight="1" x14ac:dyDescent="0.2">
      <c r="A5" s="4" t="s">
        <v>83</v>
      </c>
      <c r="B5" s="2">
        <v>20190504000617</v>
      </c>
      <c r="C5" s="1" t="s">
        <v>25</v>
      </c>
      <c r="D5" s="1">
        <v>1</v>
      </c>
      <c r="E5" s="13">
        <v>1000</v>
      </c>
    </row>
    <row r="6" spans="1:5" ht="15.75" customHeight="1" x14ac:dyDescent="0.2">
      <c r="A6" s="4" t="s">
        <v>80</v>
      </c>
      <c r="B6" s="2">
        <v>20190419090847</v>
      </c>
      <c r="C6" s="1" t="s">
        <v>62</v>
      </c>
      <c r="D6" s="1">
        <v>1</v>
      </c>
      <c r="E6" s="13">
        <v>112</v>
      </c>
    </row>
    <row r="7" spans="1:5" ht="8.25" customHeight="1" x14ac:dyDescent="0.2">
      <c r="A7" s="5"/>
      <c r="B7" s="19"/>
      <c r="C7" s="3"/>
      <c r="D7" s="3"/>
      <c r="E7" s="14"/>
    </row>
    <row r="8" spans="1:5" ht="15.75" customHeight="1" thickBot="1" x14ac:dyDescent="0.25">
      <c r="A8" s="6"/>
      <c r="B8" s="7"/>
      <c r="C8" s="22" t="s">
        <v>104</v>
      </c>
      <c r="D8" s="7"/>
      <c r="E8" s="21">
        <f>SUMPRODUCT(D3:D6,E3:E6)</f>
        <v>1604</v>
      </c>
    </row>
  </sheetData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</sheetPr>
  <dimension ref="A1:E5"/>
  <sheetViews>
    <sheetView workbookViewId="0">
      <selection activeCell="E2" sqref="E2"/>
    </sheetView>
  </sheetViews>
  <sheetFormatPr defaultColWidth="14.42578125" defaultRowHeight="15.75" customHeight="1" x14ac:dyDescent="0.2"/>
  <cols>
    <col min="1" max="1" width="36" customWidth="1"/>
    <col min="2" max="2" width="16.140625" customWidth="1"/>
    <col min="3" max="3" width="25.7109375" customWidth="1"/>
    <col min="4" max="4" width="12.140625" customWidth="1"/>
    <col min="5" max="5" width="21" customWidth="1"/>
  </cols>
  <sheetData>
    <row r="1" spans="1:5" ht="30" customHeight="1" thickBot="1" x14ac:dyDescent="0.25">
      <c r="A1" s="18" t="s">
        <v>111</v>
      </c>
    </row>
    <row r="2" spans="1:5" ht="35.25" customHeight="1" thickBot="1" x14ac:dyDescent="0.25">
      <c r="A2" s="15" t="s">
        <v>0</v>
      </c>
      <c r="B2" s="16" t="s">
        <v>1</v>
      </c>
      <c r="C2" s="17" t="s">
        <v>93</v>
      </c>
      <c r="D2" s="16" t="s">
        <v>2</v>
      </c>
      <c r="E2" s="34" t="s">
        <v>118</v>
      </c>
    </row>
    <row r="3" spans="1:5" ht="15.75" customHeight="1" x14ac:dyDescent="0.2">
      <c r="A3" s="9" t="s">
        <v>79</v>
      </c>
      <c r="B3" s="10">
        <v>20190504003320</v>
      </c>
      <c r="C3" s="11" t="s">
        <v>41</v>
      </c>
      <c r="D3" s="11">
        <v>1</v>
      </c>
      <c r="E3" s="12">
        <v>1620</v>
      </c>
    </row>
    <row r="4" spans="1:5" ht="9" customHeight="1" x14ac:dyDescent="0.2">
      <c r="A4" s="5"/>
      <c r="B4" s="19"/>
      <c r="C4" s="3"/>
      <c r="D4" s="3"/>
      <c r="E4" s="14"/>
    </row>
    <row r="5" spans="1:5" ht="15.75" customHeight="1" thickBot="1" x14ac:dyDescent="0.25">
      <c r="A5" s="6"/>
      <c r="B5" s="7"/>
      <c r="C5" s="22" t="s">
        <v>104</v>
      </c>
      <c r="D5" s="7"/>
      <c r="E5" s="21">
        <f>SUMPRODUCT(D3,E3)</f>
        <v>1620</v>
      </c>
    </row>
  </sheetData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outlinePr summaryBelow="0" summaryRight="0"/>
  </sheetPr>
  <dimension ref="A1:E5"/>
  <sheetViews>
    <sheetView workbookViewId="0">
      <selection activeCell="E2" sqref="E2"/>
    </sheetView>
  </sheetViews>
  <sheetFormatPr defaultColWidth="14.42578125" defaultRowHeight="15.75" customHeight="1" x14ac:dyDescent="0.2"/>
  <cols>
    <col min="1" max="1" width="24.85546875" customWidth="1"/>
    <col min="2" max="2" width="16.140625" customWidth="1"/>
    <col min="3" max="3" width="25.140625" customWidth="1"/>
    <col min="4" max="4" width="10.140625" customWidth="1"/>
    <col min="5" max="5" width="19.140625" customWidth="1"/>
  </cols>
  <sheetData>
    <row r="1" spans="1:5" ht="34.5" customHeight="1" thickBot="1" x14ac:dyDescent="0.25">
      <c r="A1" s="18" t="s">
        <v>112</v>
      </c>
    </row>
    <row r="2" spans="1:5" ht="38.25" customHeight="1" thickBot="1" x14ac:dyDescent="0.25">
      <c r="A2" s="15" t="s">
        <v>0</v>
      </c>
      <c r="B2" s="16" t="s">
        <v>1</v>
      </c>
      <c r="C2" s="17" t="s">
        <v>93</v>
      </c>
      <c r="D2" s="16" t="s">
        <v>2</v>
      </c>
      <c r="E2" s="34" t="s">
        <v>118</v>
      </c>
    </row>
    <row r="3" spans="1:5" ht="15.75" customHeight="1" x14ac:dyDescent="0.2">
      <c r="A3" s="9" t="s">
        <v>84</v>
      </c>
      <c r="B3" s="10">
        <v>20190506074416</v>
      </c>
      <c r="C3" s="11" t="s">
        <v>25</v>
      </c>
      <c r="D3" s="11">
        <v>1</v>
      </c>
      <c r="E3" s="12">
        <v>250</v>
      </c>
    </row>
    <row r="4" spans="1:5" ht="9" customHeight="1" x14ac:dyDescent="0.2">
      <c r="A4" s="5"/>
      <c r="B4" s="3"/>
      <c r="C4" s="3"/>
      <c r="D4" s="3"/>
      <c r="E4" s="14"/>
    </row>
    <row r="5" spans="1:5" ht="15.75" customHeight="1" thickBot="1" x14ac:dyDescent="0.25">
      <c r="A5" s="6"/>
      <c r="B5" s="7"/>
      <c r="C5" s="22" t="s">
        <v>104</v>
      </c>
      <c r="D5" s="7"/>
      <c r="E5" s="21">
        <f>SUMPRODUCT(D3, E3)</f>
        <v>250</v>
      </c>
    </row>
  </sheetData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</sheetPr>
  <dimension ref="A1:I6"/>
  <sheetViews>
    <sheetView workbookViewId="0">
      <selection activeCell="E2" sqref="E2"/>
    </sheetView>
  </sheetViews>
  <sheetFormatPr defaultColWidth="14.42578125" defaultRowHeight="15.75" customHeight="1" x14ac:dyDescent="0.2"/>
  <cols>
    <col min="1" max="1" width="52.5703125" customWidth="1"/>
    <col min="2" max="2" width="16.140625" customWidth="1"/>
    <col min="3" max="3" width="24.28515625" customWidth="1"/>
    <col min="4" max="4" width="11.140625" customWidth="1"/>
    <col min="5" max="5" width="20.42578125" customWidth="1"/>
  </cols>
  <sheetData>
    <row r="1" spans="1:9" ht="27.75" customHeight="1" thickBot="1" x14ac:dyDescent="0.25">
      <c r="A1" s="18" t="s">
        <v>113</v>
      </c>
    </row>
    <row r="2" spans="1:9" ht="31.5" customHeight="1" thickBot="1" x14ac:dyDescent="0.25">
      <c r="A2" s="15" t="s">
        <v>0</v>
      </c>
      <c r="B2" s="16" t="s">
        <v>1</v>
      </c>
      <c r="C2" s="17" t="s">
        <v>93</v>
      </c>
      <c r="D2" s="16" t="s">
        <v>2</v>
      </c>
      <c r="E2" s="34" t="s">
        <v>118</v>
      </c>
    </row>
    <row r="3" spans="1:9" ht="15.75" customHeight="1" x14ac:dyDescent="0.2">
      <c r="A3" s="9" t="s">
        <v>87</v>
      </c>
      <c r="B3" s="10">
        <v>20190504004711</v>
      </c>
      <c r="C3" s="11" t="s">
        <v>25</v>
      </c>
      <c r="D3" s="11">
        <v>2</v>
      </c>
      <c r="E3" s="12">
        <v>575</v>
      </c>
      <c r="H3" s="32">
        <f>D3*E3</f>
        <v>1150</v>
      </c>
      <c r="I3" s="32">
        <f>H3+H4</f>
        <v>2110</v>
      </c>
    </row>
    <row r="4" spans="1:9" ht="15.75" customHeight="1" x14ac:dyDescent="0.2">
      <c r="A4" s="4" t="s">
        <v>89</v>
      </c>
      <c r="B4" s="2">
        <v>20190506071950</v>
      </c>
      <c r="C4" s="1" t="s">
        <v>25</v>
      </c>
      <c r="D4" s="1">
        <v>6</v>
      </c>
      <c r="E4" s="13">
        <v>160</v>
      </c>
      <c r="H4" s="32">
        <f>D4*E4</f>
        <v>960</v>
      </c>
      <c r="I4" s="32"/>
    </row>
    <row r="5" spans="1:9" ht="8.25" customHeight="1" x14ac:dyDescent="0.2">
      <c r="A5" s="5"/>
      <c r="B5" s="3"/>
      <c r="C5" s="3"/>
      <c r="D5" s="3"/>
      <c r="E5" s="14"/>
    </row>
    <row r="6" spans="1:9" ht="15.75" customHeight="1" thickBot="1" x14ac:dyDescent="0.25">
      <c r="A6" s="6"/>
      <c r="B6" s="7"/>
      <c r="C6" s="22" t="s">
        <v>104</v>
      </c>
      <c r="D6" s="7"/>
      <c r="E6" s="21">
        <f>SUMPRODUCT(D3:D4,E3:E4)</f>
        <v>2110</v>
      </c>
    </row>
  </sheetData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outlinePr summaryBelow="0" summaryRight="0"/>
  </sheetPr>
  <dimension ref="A1:I7"/>
  <sheetViews>
    <sheetView workbookViewId="0">
      <selection activeCell="E2" sqref="E2"/>
    </sheetView>
  </sheetViews>
  <sheetFormatPr defaultColWidth="14.42578125" defaultRowHeight="15.75" customHeight="1" x14ac:dyDescent="0.2"/>
  <cols>
    <col min="1" max="1" width="28.85546875" customWidth="1"/>
    <col min="2" max="2" width="16.140625" customWidth="1"/>
    <col min="3" max="3" width="24.85546875" customWidth="1"/>
    <col min="4" max="4" width="11.5703125" customWidth="1"/>
    <col min="5" max="5" width="19.85546875" customWidth="1"/>
  </cols>
  <sheetData>
    <row r="1" spans="1:9" ht="33.75" customHeight="1" thickBot="1" x14ac:dyDescent="0.25">
      <c r="A1" s="18" t="s">
        <v>114</v>
      </c>
    </row>
    <row r="2" spans="1:9" ht="33.75" customHeight="1" thickBot="1" x14ac:dyDescent="0.25">
      <c r="A2" s="15" t="s">
        <v>0</v>
      </c>
      <c r="B2" s="16" t="s">
        <v>1</v>
      </c>
      <c r="C2" s="17" t="s">
        <v>93</v>
      </c>
      <c r="D2" s="16" t="s">
        <v>2</v>
      </c>
      <c r="E2" s="34" t="s">
        <v>118</v>
      </c>
    </row>
    <row r="3" spans="1:9" ht="15.75" customHeight="1" x14ac:dyDescent="0.2">
      <c r="A3" s="9" t="s">
        <v>85</v>
      </c>
      <c r="B3" s="10">
        <v>20190506021151</v>
      </c>
      <c r="C3" s="11" t="s">
        <v>25</v>
      </c>
      <c r="D3" s="11">
        <v>16</v>
      </c>
      <c r="E3" s="12">
        <v>37</v>
      </c>
      <c r="H3" s="32">
        <f>D3*E3</f>
        <v>592</v>
      </c>
      <c r="I3" s="32"/>
    </row>
    <row r="4" spans="1:9" ht="15.75" customHeight="1" x14ac:dyDescent="0.2">
      <c r="A4" s="4" t="s">
        <v>86</v>
      </c>
      <c r="B4" s="2">
        <v>20190506113714</v>
      </c>
      <c r="C4" s="1" t="s">
        <v>28</v>
      </c>
      <c r="D4" s="1">
        <v>20</v>
      </c>
      <c r="E4" s="13">
        <v>0.4</v>
      </c>
      <c r="H4" s="32">
        <f>D4*E4</f>
        <v>8</v>
      </c>
      <c r="I4" s="32">
        <f>H4+H5</f>
        <v>12.8</v>
      </c>
    </row>
    <row r="5" spans="1:9" ht="15.75" customHeight="1" x14ac:dyDescent="0.2">
      <c r="A5" s="4" t="s">
        <v>88</v>
      </c>
      <c r="B5" s="2">
        <v>20190506114056</v>
      </c>
      <c r="C5" s="1" t="s">
        <v>28</v>
      </c>
      <c r="D5" s="1">
        <v>12</v>
      </c>
      <c r="E5" s="13">
        <v>0.4</v>
      </c>
      <c r="H5" s="32">
        <f>D5*E5</f>
        <v>4.8000000000000007</v>
      </c>
      <c r="I5" s="32"/>
    </row>
    <row r="6" spans="1:9" ht="9" customHeight="1" x14ac:dyDescent="0.2">
      <c r="A6" s="5"/>
      <c r="B6" s="19"/>
      <c r="C6" s="3"/>
      <c r="D6" s="3"/>
      <c r="E6" s="14"/>
      <c r="H6" s="32"/>
      <c r="I6" s="32"/>
    </row>
    <row r="7" spans="1:9" ht="15.75" customHeight="1" thickBot="1" x14ac:dyDescent="0.25">
      <c r="A7" s="6"/>
      <c r="B7" s="26"/>
      <c r="C7" s="22" t="s">
        <v>104</v>
      </c>
      <c r="D7" s="7"/>
      <c r="E7" s="21">
        <f>SUMPRODUCT(D3:D5, E3:E5)</f>
        <v>604.79999999999995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</sheetPr>
  <dimension ref="A1:I32"/>
  <sheetViews>
    <sheetView workbookViewId="0">
      <selection activeCell="E2" sqref="E2"/>
    </sheetView>
  </sheetViews>
  <sheetFormatPr defaultColWidth="14.42578125" defaultRowHeight="15.75" customHeight="1" x14ac:dyDescent="0.2"/>
  <cols>
    <col min="1" max="1" width="40.28515625" customWidth="1"/>
    <col min="2" max="2" width="16.140625" customWidth="1"/>
    <col min="3" max="3" width="37.42578125" customWidth="1"/>
    <col min="4" max="4" width="11.5703125" customWidth="1"/>
    <col min="5" max="5" width="21.85546875" customWidth="1"/>
  </cols>
  <sheetData>
    <row r="1" spans="1:9" ht="18.75" customHeight="1" thickBot="1" x14ac:dyDescent="0.25">
      <c r="A1" s="18" t="s">
        <v>95</v>
      </c>
    </row>
    <row r="2" spans="1:9" ht="29.25" customHeight="1" thickBot="1" x14ac:dyDescent="0.25">
      <c r="A2" s="15" t="s">
        <v>0</v>
      </c>
      <c r="B2" s="16" t="s">
        <v>1</v>
      </c>
      <c r="C2" s="17" t="s">
        <v>93</v>
      </c>
      <c r="D2" s="16" t="s">
        <v>2</v>
      </c>
      <c r="E2" s="34" t="s">
        <v>118</v>
      </c>
    </row>
    <row r="3" spans="1:9" ht="15.75" customHeight="1" x14ac:dyDescent="0.2">
      <c r="A3" s="9" t="s">
        <v>8</v>
      </c>
      <c r="B3" s="10">
        <v>20190401100928</v>
      </c>
      <c r="C3" s="11" t="s">
        <v>4</v>
      </c>
      <c r="D3" s="11">
        <v>10</v>
      </c>
      <c r="E3" s="12">
        <v>66</v>
      </c>
      <c r="H3" s="32">
        <f t="shared" ref="H3:H30" si="0">D3*E3</f>
        <v>660</v>
      </c>
      <c r="I3" s="32"/>
    </row>
    <row r="4" spans="1:9" ht="15.75" customHeight="1" x14ac:dyDescent="0.2">
      <c r="A4" s="4" t="s">
        <v>11</v>
      </c>
      <c r="B4" s="2">
        <v>20190401101150</v>
      </c>
      <c r="C4" s="1" t="s">
        <v>4</v>
      </c>
      <c r="D4" s="1">
        <v>10</v>
      </c>
      <c r="E4" s="13">
        <v>95</v>
      </c>
      <c r="H4" s="32">
        <f t="shared" si="0"/>
        <v>950</v>
      </c>
      <c r="I4" s="32">
        <f>SUM(H3:H7)</f>
        <v>2170</v>
      </c>
    </row>
    <row r="5" spans="1:9" ht="15.75" customHeight="1" x14ac:dyDescent="0.2">
      <c r="A5" s="4" t="s">
        <v>14</v>
      </c>
      <c r="B5" s="2">
        <v>20190401101404</v>
      </c>
      <c r="C5" s="1" t="s">
        <v>4</v>
      </c>
      <c r="D5" s="1">
        <v>6</v>
      </c>
      <c r="E5" s="13">
        <v>20</v>
      </c>
      <c r="H5" s="32">
        <f t="shared" si="0"/>
        <v>120</v>
      </c>
      <c r="I5" s="32"/>
    </row>
    <row r="6" spans="1:9" ht="15.75" customHeight="1" x14ac:dyDescent="0.2">
      <c r="A6" s="4" t="s">
        <v>15</v>
      </c>
      <c r="B6" s="2">
        <v>20190401102042</v>
      </c>
      <c r="C6" s="1" t="s">
        <v>4</v>
      </c>
      <c r="D6" s="1">
        <v>10</v>
      </c>
      <c r="E6" s="13">
        <v>42</v>
      </c>
      <c r="H6" s="32">
        <f t="shared" si="0"/>
        <v>420</v>
      </c>
      <c r="I6" s="32"/>
    </row>
    <row r="7" spans="1:9" ht="15.75" customHeight="1" x14ac:dyDescent="0.2">
      <c r="A7" s="4" t="s">
        <v>16</v>
      </c>
      <c r="B7" s="2">
        <v>20190506143214</v>
      </c>
      <c r="C7" s="1" t="s">
        <v>4</v>
      </c>
      <c r="D7" s="1">
        <v>10</v>
      </c>
      <c r="E7" s="13">
        <v>2</v>
      </c>
      <c r="H7" s="32">
        <f t="shared" si="0"/>
        <v>20</v>
      </c>
      <c r="I7" s="32"/>
    </row>
    <row r="8" spans="1:9" ht="15.75" customHeight="1" x14ac:dyDescent="0.2">
      <c r="A8" s="4" t="s">
        <v>17</v>
      </c>
      <c r="B8" s="2">
        <v>20190405111309</v>
      </c>
      <c r="C8" s="1" t="s">
        <v>9</v>
      </c>
      <c r="D8" s="1">
        <v>5</v>
      </c>
      <c r="E8" s="13">
        <v>125</v>
      </c>
      <c r="H8" s="32">
        <f t="shared" si="0"/>
        <v>625</v>
      </c>
      <c r="I8" s="32"/>
    </row>
    <row r="9" spans="1:9" ht="15.75" customHeight="1" x14ac:dyDescent="0.2">
      <c r="A9" s="4" t="s">
        <v>18</v>
      </c>
      <c r="B9" s="2">
        <v>20190410225914</v>
      </c>
      <c r="C9" s="1" t="s">
        <v>9</v>
      </c>
      <c r="D9" s="1">
        <v>20</v>
      </c>
      <c r="E9" s="13">
        <v>6</v>
      </c>
      <c r="H9" s="32">
        <f t="shared" si="0"/>
        <v>120</v>
      </c>
      <c r="I9" s="32">
        <f>SUM(H8:H9)</f>
        <v>745</v>
      </c>
    </row>
    <row r="10" spans="1:9" ht="15.75" customHeight="1" x14ac:dyDescent="0.2">
      <c r="A10" s="4" t="s">
        <v>19</v>
      </c>
      <c r="B10" s="2">
        <v>20190421130447</v>
      </c>
      <c r="C10" s="1" t="s">
        <v>5</v>
      </c>
      <c r="D10" s="1">
        <v>2</v>
      </c>
      <c r="E10" s="13">
        <v>50</v>
      </c>
      <c r="H10" s="32">
        <f t="shared" si="0"/>
        <v>100</v>
      </c>
      <c r="I10" s="32"/>
    </row>
    <row r="11" spans="1:9" ht="15.75" customHeight="1" x14ac:dyDescent="0.2">
      <c r="A11" s="4" t="s">
        <v>20</v>
      </c>
      <c r="B11" s="2">
        <v>20190419133607</v>
      </c>
      <c r="C11" s="1" t="s">
        <v>5</v>
      </c>
      <c r="D11" s="1">
        <v>6</v>
      </c>
      <c r="E11" s="13">
        <v>30</v>
      </c>
      <c r="H11" s="32">
        <f t="shared" si="0"/>
        <v>180</v>
      </c>
      <c r="I11" s="32">
        <f>SUM(H10:H12)</f>
        <v>580</v>
      </c>
    </row>
    <row r="12" spans="1:9" ht="15.75" customHeight="1" x14ac:dyDescent="0.2">
      <c r="A12" s="4" t="s">
        <v>21</v>
      </c>
      <c r="B12" s="2">
        <v>20190421130200</v>
      </c>
      <c r="C12" s="1" t="s">
        <v>5</v>
      </c>
      <c r="D12" s="1">
        <v>6</v>
      </c>
      <c r="E12" s="13">
        <v>50</v>
      </c>
      <c r="H12" s="32">
        <f t="shared" si="0"/>
        <v>300</v>
      </c>
      <c r="I12" s="32"/>
    </row>
    <row r="13" spans="1:9" ht="15.75" customHeight="1" x14ac:dyDescent="0.2">
      <c r="A13" s="4" t="s">
        <v>19</v>
      </c>
      <c r="B13" s="2">
        <v>20190421130447</v>
      </c>
      <c r="C13" s="1" t="s">
        <v>22</v>
      </c>
      <c r="D13" s="1">
        <v>3</v>
      </c>
      <c r="E13" s="13">
        <v>50</v>
      </c>
      <c r="H13" s="32">
        <f t="shared" si="0"/>
        <v>150</v>
      </c>
      <c r="I13" s="32"/>
    </row>
    <row r="14" spans="1:9" ht="15.75" customHeight="1" x14ac:dyDescent="0.2">
      <c r="A14" s="4" t="s">
        <v>23</v>
      </c>
      <c r="B14" s="2">
        <v>20190421130426</v>
      </c>
      <c r="C14" s="1" t="s">
        <v>22</v>
      </c>
      <c r="D14" s="1">
        <v>4</v>
      </c>
      <c r="E14" s="13">
        <v>50</v>
      </c>
      <c r="H14" s="32">
        <f t="shared" si="0"/>
        <v>200</v>
      </c>
      <c r="I14" s="32">
        <f>SUM(H13:H15)</f>
        <v>1000</v>
      </c>
    </row>
    <row r="15" spans="1:9" ht="15.75" customHeight="1" x14ac:dyDescent="0.2">
      <c r="A15" s="4" t="s">
        <v>24</v>
      </c>
      <c r="B15" s="2">
        <v>20190421130155</v>
      </c>
      <c r="C15" s="1" t="s">
        <v>22</v>
      </c>
      <c r="D15" s="1">
        <v>10</v>
      </c>
      <c r="E15" s="13">
        <v>65</v>
      </c>
      <c r="H15" s="32">
        <f t="shared" si="0"/>
        <v>650</v>
      </c>
      <c r="I15" s="32"/>
    </row>
    <row r="16" spans="1:9" ht="15.75" customHeight="1" x14ac:dyDescent="0.2">
      <c r="A16" s="4" t="s">
        <v>19</v>
      </c>
      <c r="B16" s="2">
        <v>20190421130447</v>
      </c>
      <c r="C16" s="1" t="s">
        <v>25</v>
      </c>
      <c r="D16" s="1">
        <v>10</v>
      </c>
      <c r="E16" s="13">
        <v>50</v>
      </c>
      <c r="H16" s="32">
        <f t="shared" si="0"/>
        <v>500</v>
      </c>
      <c r="I16" s="32"/>
    </row>
    <row r="17" spans="1:9" ht="15.75" customHeight="1" x14ac:dyDescent="0.2">
      <c r="A17" s="4" t="s">
        <v>26</v>
      </c>
      <c r="B17" s="2">
        <v>20190506020227</v>
      </c>
      <c r="C17" s="1" t="s">
        <v>25</v>
      </c>
      <c r="D17" s="1">
        <v>20</v>
      </c>
      <c r="E17" s="13">
        <v>134.5</v>
      </c>
      <c r="H17" s="32">
        <f t="shared" si="0"/>
        <v>2690</v>
      </c>
      <c r="I17" s="32">
        <f>SUM(H16:H17)</f>
        <v>3190</v>
      </c>
    </row>
    <row r="18" spans="1:9" ht="15.75" customHeight="1" x14ac:dyDescent="0.2">
      <c r="A18" s="4" t="s">
        <v>27</v>
      </c>
      <c r="B18" s="2">
        <v>20190505201526</v>
      </c>
      <c r="C18" s="1" t="s">
        <v>28</v>
      </c>
      <c r="D18" s="1">
        <v>2</v>
      </c>
      <c r="E18" s="13">
        <v>80</v>
      </c>
      <c r="H18" s="32">
        <f t="shared" si="0"/>
        <v>160</v>
      </c>
      <c r="I18" s="32"/>
    </row>
    <row r="19" spans="1:9" ht="15.75" customHeight="1" x14ac:dyDescent="0.2">
      <c r="A19" s="4" t="s">
        <v>29</v>
      </c>
      <c r="B19" s="2">
        <v>20190505203350</v>
      </c>
      <c r="C19" s="1" t="s">
        <v>28</v>
      </c>
      <c r="D19" s="1">
        <v>6</v>
      </c>
      <c r="E19" s="13">
        <v>25</v>
      </c>
      <c r="H19" s="32">
        <f t="shared" si="0"/>
        <v>150</v>
      </c>
      <c r="I19" s="32"/>
    </row>
    <row r="20" spans="1:9" ht="15.75" customHeight="1" x14ac:dyDescent="0.2">
      <c r="A20" s="4" t="s">
        <v>19</v>
      </c>
      <c r="B20" s="2">
        <v>20190421130447</v>
      </c>
      <c r="C20" s="1" t="s">
        <v>28</v>
      </c>
      <c r="D20" s="1">
        <v>7</v>
      </c>
      <c r="E20" s="13">
        <v>50</v>
      </c>
      <c r="H20" s="32">
        <f t="shared" si="0"/>
        <v>350</v>
      </c>
      <c r="I20" s="32"/>
    </row>
    <row r="21" spans="1:9" ht="15.75" customHeight="1" x14ac:dyDescent="0.2">
      <c r="A21" s="4" t="s">
        <v>30</v>
      </c>
      <c r="B21" s="2">
        <v>20190505204655</v>
      </c>
      <c r="C21" s="1" t="s">
        <v>28</v>
      </c>
      <c r="D21" s="1">
        <v>1</v>
      </c>
      <c r="E21" s="13">
        <v>200</v>
      </c>
      <c r="H21" s="32">
        <f t="shared" si="0"/>
        <v>200</v>
      </c>
      <c r="I21" s="32"/>
    </row>
    <row r="22" spans="1:9" ht="15.75" customHeight="1" x14ac:dyDescent="0.2">
      <c r="A22" s="4" t="s">
        <v>31</v>
      </c>
      <c r="B22" s="2">
        <v>20190505215126</v>
      </c>
      <c r="C22" s="1" t="s">
        <v>28</v>
      </c>
      <c r="D22" s="1">
        <v>1</v>
      </c>
      <c r="E22" s="13">
        <v>260</v>
      </c>
      <c r="H22" s="32">
        <f t="shared" si="0"/>
        <v>260</v>
      </c>
      <c r="I22" s="32">
        <f>SUM(H18:H27)</f>
        <v>1744</v>
      </c>
    </row>
    <row r="23" spans="1:9" ht="15.75" customHeight="1" x14ac:dyDescent="0.2">
      <c r="A23" s="4" t="s">
        <v>32</v>
      </c>
      <c r="B23" s="2">
        <v>20190505215258</v>
      </c>
      <c r="C23" s="1" t="s">
        <v>28</v>
      </c>
      <c r="D23" s="1">
        <v>1</v>
      </c>
      <c r="E23" s="13">
        <v>100</v>
      </c>
      <c r="H23" s="32">
        <f t="shared" si="0"/>
        <v>100</v>
      </c>
      <c r="I23" s="32"/>
    </row>
    <row r="24" spans="1:9" ht="15.75" customHeight="1" x14ac:dyDescent="0.2">
      <c r="A24" s="4" t="s">
        <v>33</v>
      </c>
      <c r="B24" s="2">
        <v>20190505215405</v>
      </c>
      <c r="C24" s="1" t="s">
        <v>28</v>
      </c>
      <c r="D24" s="1">
        <v>1</v>
      </c>
      <c r="E24" s="13">
        <v>70</v>
      </c>
      <c r="H24" s="32">
        <f t="shared" si="0"/>
        <v>70</v>
      </c>
      <c r="I24" s="32"/>
    </row>
    <row r="25" spans="1:9" ht="16.5" customHeight="1" x14ac:dyDescent="0.2">
      <c r="A25" s="4" t="s">
        <v>34</v>
      </c>
      <c r="B25" s="2">
        <v>20190505221000</v>
      </c>
      <c r="C25" s="1" t="s">
        <v>28</v>
      </c>
      <c r="D25" s="1">
        <v>1</v>
      </c>
      <c r="E25" s="13">
        <v>165</v>
      </c>
      <c r="H25" s="32">
        <f t="shared" si="0"/>
        <v>165</v>
      </c>
      <c r="I25" s="32"/>
    </row>
    <row r="26" spans="1:9" ht="12.75" x14ac:dyDescent="0.2">
      <c r="A26" s="4" t="s">
        <v>35</v>
      </c>
      <c r="B26" s="2">
        <v>20190505221403</v>
      </c>
      <c r="C26" s="1" t="s">
        <v>28</v>
      </c>
      <c r="D26" s="1">
        <v>2</v>
      </c>
      <c r="E26" s="13">
        <v>134.5</v>
      </c>
      <c r="H26" s="32">
        <f t="shared" si="0"/>
        <v>269</v>
      </c>
      <c r="I26" s="32"/>
    </row>
    <row r="27" spans="1:9" ht="15" customHeight="1" x14ac:dyDescent="0.2">
      <c r="A27" s="4" t="s">
        <v>36</v>
      </c>
      <c r="B27" s="2">
        <v>20190506104028</v>
      </c>
      <c r="C27" s="1" t="s">
        <v>28</v>
      </c>
      <c r="D27" s="1">
        <v>2</v>
      </c>
      <c r="E27" s="13">
        <v>10</v>
      </c>
      <c r="H27" s="32">
        <f t="shared" si="0"/>
        <v>20</v>
      </c>
      <c r="I27" s="32"/>
    </row>
    <row r="28" spans="1:9" ht="12.75" x14ac:dyDescent="0.2">
      <c r="A28" s="4" t="s">
        <v>23</v>
      </c>
      <c r="B28" s="2">
        <v>20190421130426</v>
      </c>
      <c r="C28" s="1" t="s">
        <v>12</v>
      </c>
      <c r="D28" s="1">
        <v>8</v>
      </c>
      <c r="E28" s="13">
        <v>50</v>
      </c>
      <c r="H28" s="32">
        <f t="shared" si="0"/>
        <v>400</v>
      </c>
      <c r="I28" s="32">
        <f>SUM(H28:H30)</f>
        <v>600</v>
      </c>
    </row>
    <row r="29" spans="1:9" ht="12.75" x14ac:dyDescent="0.2">
      <c r="A29" s="4" t="s">
        <v>20</v>
      </c>
      <c r="B29" s="2">
        <v>20190419133607</v>
      </c>
      <c r="C29" s="1" t="s">
        <v>12</v>
      </c>
      <c r="D29" s="1">
        <v>3</v>
      </c>
      <c r="E29" s="13">
        <v>30</v>
      </c>
      <c r="H29" s="32">
        <f t="shared" si="0"/>
        <v>90</v>
      </c>
      <c r="I29" s="32"/>
    </row>
    <row r="30" spans="1:9" ht="12.75" x14ac:dyDescent="0.2">
      <c r="A30" s="4" t="s">
        <v>37</v>
      </c>
      <c r="B30" s="2">
        <v>20190507054009</v>
      </c>
      <c r="C30" s="1" t="s">
        <v>12</v>
      </c>
      <c r="D30" s="1">
        <v>2</v>
      </c>
      <c r="E30" s="13">
        <v>55</v>
      </c>
      <c r="H30" s="32">
        <f t="shared" si="0"/>
        <v>110</v>
      </c>
      <c r="I30" s="32"/>
    </row>
    <row r="31" spans="1:9" ht="7.5" customHeight="1" x14ac:dyDescent="0.2">
      <c r="A31" s="5"/>
      <c r="B31" s="3"/>
      <c r="C31" s="3"/>
      <c r="D31" s="3"/>
      <c r="E31" s="14"/>
      <c r="H31" s="32" t="s">
        <v>105</v>
      </c>
      <c r="I31" s="32"/>
    </row>
    <row r="32" spans="1:9" ht="13.5" thickBot="1" x14ac:dyDescent="0.25">
      <c r="A32" s="6"/>
      <c r="B32" s="7"/>
      <c r="C32" s="22" t="s">
        <v>104</v>
      </c>
      <c r="D32" s="8" t="s">
        <v>105</v>
      </c>
      <c r="E32" s="21">
        <f>SUMPRODUCT(D3:D30,E3:E30)</f>
        <v>10029</v>
      </c>
      <c r="H32" s="32"/>
      <c r="I32" s="32"/>
    </row>
  </sheetData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</sheetPr>
  <dimension ref="A1:E5"/>
  <sheetViews>
    <sheetView workbookViewId="0">
      <selection activeCell="E2" sqref="E2"/>
    </sheetView>
  </sheetViews>
  <sheetFormatPr defaultColWidth="14.42578125" defaultRowHeight="15.75" customHeight="1" x14ac:dyDescent="0.2"/>
  <cols>
    <col min="1" max="1" width="30" customWidth="1"/>
    <col min="2" max="2" width="16.140625" customWidth="1"/>
    <col min="3" max="3" width="24.85546875" customWidth="1"/>
    <col min="4" max="4" width="12.140625" customWidth="1"/>
    <col min="5" max="5" width="21.42578125" customWidth="1"/>
  </cols>
  <sheetData>
    <row r="1" spans="1:5" ht="35.25" customHeight="1" thickBot="1" x14ac:dyDescent="0.25">
      <c r="A1" s="18" t="s">
        <v>115</v>
      </c>
    </row>
    <row r="2" spans="1:5" ht="35.25" customHeight="1" thickBot="1" x14ac:dyDescent="0.25">
      <c r="A2" s="15" t="s">
        <v>0</v>
      </c>
      <c r="B2" s="16" t="s">
        <v>1</v>
      </c>
      <c r="C2" s="17" t="s">
        <v>93</v>
      </c>
      <c r="D2" s="16" t="s">
        <v>2</v>
      </c>
      <c r="E2" s="34" t="s">
        <v>118</v>
      </c>
    </row>
    <row r="3" spans="1:5" ht="15.75" customHeight="1" x14ac:dyDescent="0.2">
      <c r="A3" s="9" t="s">
        <v>90</v>
      </c>
      <c r="B3" s="10">
        <v>20190505211018</v>
      </c>
      <c r="C3" s="11" t="s">
        <v>28</v>
      </c>
      <c r="D3" s="11">
        <v>2</v>
      </c>
      <c r="E3" s="12">
        <v>60</v>
      </c>
    </row>
    <row r="4" spans="1:5" ht="7.5" customHeight="1" x14ac:dyDescent="0.2">
      <c r="A4" s="5"/>
      <c r="B4" s="19"/>
      <c r="C4" s="3"/>
      <c r="D4" s="3"/>
      <c r="E4" s="14"/>
    </row>
    <row r="5" spans="1:5" ht="15.75" customHeight="1" thickBot="1" x14ac:dyDescent="0.25">
      <c r="A5" s="6"/>
      <c r="B5" s="7"/>
      <c r="C5" s="22" t="s">
        <v>104</v>
      </c>
      <c r="D5" s="7"/>
      <c r="E5" s="21">
        <f>SUMPRODUCT(D3,E3)</f>
        <v>120</v>
      </c>
    </row>
  </sheetData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outlinePr summaryBelow="0" summaryRight="0"/>
  </sheetPr>
  <dimension ref="A1:E5"/>
  <sheetViews>
    <sheetView workbookViewId="0">
      <selection activeCell="E2" sqref="E2"/>
    </sheetView>
  </sheetViews>
  <sheetFormatPr defaultColWidth="14.42578125" defaultRowHeight="15.75" customHeight="1" x14ac:dyDescent="0.2"/>
  <cols>
    <col min="1" max="1" width="20.28515625" customWidth="1"/>
    <col min="2" max="2" width="16.140625" customWidth="1"/>
    <col min="3" max="3" width="23.85546875" customWidth="1"/>
    <col min="4" max="4" width="11" customWidth="1"/>
    <col min="5" max="5" width="21.85546875" customWidth="1"/>
  </cols>
  <sheetData>
    <row r="1" spans="1:5" ht="31.5" customHeight="1" thickBot="1" x14ac:dyDescent="0.25">
      <c r="A1" s="18" t="s">
        <v>116</v>
      </c>
    </row>
    <row r="2" spans="1:5" ht="33.75" customHeight="1" thickBot="1" x14ac:dyDescent="0.25">
      <c r="A2" s="15" t="s">
        <v>0</v>
      </c>
      <c r="B2" s="16" t="s">
        <v>1</v>
      </c>
      <c r="C2" s="17" t="s">
        <v>93</v>
      </c>
      <c r="D2" s="16" t="s">
        <v>2</v>
      </c>
      <c r="E2" s="34" t="s">
        <v>118</v>
      </c>
    </row>
    <row r="3" spans="1:5" ht="15.75" customHeight="1" x14ac:dyDescent="0.2">
      <c r="A3" s="9" t="s">
        <v>92</v>
      </c>
      <c r="B3" s="10">
        <v>20190507052109</v>
      </c>
      <c r="C3" s="11" t="s">
        <v>12</v>
      </c>
      <c r="D3" s="11">
        <v>2</v>
      </c>
      <c r="E3" s="12">
        <v>20</v>
      </c>
    </row>
    <row r="4" spans="1:5" ht="9" customHeight="1" x14ac:dyDescent="0.2">
      <c r="A4" s="5"/>
      <c r="B4" s="19"/>
      <c r="C4" s="3"/>
      <c r="D4" s="3"/>
      <c r="E4" s="14"/>
    </row>
    <row r="5" spans="1:5" ht="15.75" customHeight="1" thickBot="1" x14ac:dyDescent="0.25">
      <c r="A5" s="6"/>
      <c r="B5" s="7"/>
      <c r="C5" s="22" t="s">
        <v>104</v>
      </c>
      <c r="D5" s="7"/>
      <c r="E5" s="21">
        <f>SUMPRODUCT(D3,E3)</f>
        <v>40</v>
      </c>
    </row>
  </sheetData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</sheetPr>
  <dimension ref="A1:H6"/>
  <sheetViews>
    <sheetView workbookViewId="0">
      <selection activeCell="E2" sqref="E2"/>
    </sheetView>
  </sheetViews>
  <sheetFormatPr defaultColWidth="14.42578125" defaultRowHeight="15.75" customHeight="1" x14ac:dyDescent="0.2"/>
  <cols>
    <col min="1" max="1" width="19.5703125" customWidth="1"/>
    <col min="2" max="2" width="16.140625" customWidth="1"/>
    <col min="3" max="3" width="25.42578125" customWidth="1"/>
    <col min="4" max="4" width="10.5703125" customWidth="1"/>
    <col min="5" max="5" width="19.85546875" customWidth="1"/>
  </cols>
  <sheetData>
    <row r="1" spans="1:8" ht="31.5" customHeight="1" thickBot="1" x14ac:dyDescent="0.25">
      <c r="A1" s="18" t="s">
        <v>117</v>
      </c>
    </row>
    <row r="2" spans="1:8" ht="32.25" customHeight="1" thickBot="1" x14ac:dyDescent="0.25">
      <c r="A2" s="15" t="s">
        <v>0</v>
      </c>
      <c r="B2" s="16" t="s">
        <v>1</v>
      </c>
      <c r="C2" s="17" t="s">
        <v>93</v>
      </c>
      <c r="D2" s="16" t="s">
        <v>2</v>
      </c>
      <c r="E2" s="34" t="s">
        <v>118</v>
      </c>
    </row>
    <row r="3" spans="1:8" ht="15.75" customHeight="1" x14ac:dyDescent="0.2">
      <c r="A3" s="11" t="s">
        <v>91</v>
      </c>
      <c r="B3" s="10">
        <v>20190507052807</v>
      </c>
      <c r="C3" s="11" t="s">
        <v>12</v>
      </c>
      <c r="D3" s="11">
        <v>2</v>
      </c>
      <c r="E3" s="27">
        <v>19</v>
      </c>
      <c r="H3" s="32">
        <f>D3*E3</f>
        <v>38</v>
      </c>
    </row>
    <row r="4" spans="1:8" ht="15.75" customHeight="1" x14ac:dyDescent="0.2">
      <c r="A4" s="1" t="s">
        <v>91</v>
      </c>
      <c r="B4" s="2">
        <v>20190507094144</v>
      </c>
      <c r="C4" s="1" t="s">
        <v>41</v>
      </c>
      <c r="D4" s="1">
        <v>1</v>
      </c>
      <c r="E4" s="28">
        <v>19</v>
      </c>
    </row>
    <row r="5" spans="1:8" ht="9" customHeight="1" x14ac:dyDescent="0.2">
      <c r="A5" s="3"/>
      <c r="B5" s="19"/>
      <c r="C5" s="3"/>
      <c r="D5" s="3"/>
      <c r="E5" s="29"/>
    </row>
    <row r="6" spans="1:8" ht="15.75" customHeight="1" thickBot="1" x14ac:dyDescent="0.25">
      <c r="A6" s="3"/>
      <c r="B6" s="3"/>
      <c r="C6" s="22" t="s">
        <v>104</v>
      </c>
      <c r="D6" s="3"/>
      <c r="E6" s="30">
        <f>SUMPRODUCT(D3:D4, E3:E4)</f>
        <v>57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outlinePr summaryBelow="0" summaryRight="0"/>
  </sheetPr>
  <dimension ref="A1:G7"/>
  <sheetViews>
    <sheetView workbookViewId="0">
      <selection activeCell="C14" sqref="C14"/>
    </sheetView>
  </sheetViews>
  <sheetFormatPr defaultColWidth="14.42578125" defaultRowHeight="15.75" customHeight="1" x14ac:dyDescent="0.2"/>
  <cols>
    <col min="1" max="1" width="35" customWidth="1"/>
    <col min="2" max="2" width="16.140625" customWidth="1"/>
    <col min="3" max="3" width="33.5703125" customWidth="1"/>
    <col min="4" max="4" width="10.85546875" customWidth="1"/>
    <col min="5" max="5" width="20.7109375" customWidth="1"/>
  </cols>
  <sheetData>
    <row r="1" spans="1:7" ht="30.75" customHeight="1" thickBot="1" x14ac:dyDescent="0.25">
      <c r="A1" s="18" t="s">
        <v>96</v>
      </c>
    </row>
    <row r="2" spans="1:7" s="18" customFormat="1" ht="27.75" customHeight="1" thickBot="1" x14ac:dyDescent="0.25">
      <c r="A2" s="15" t="s">
        <v>0</v>
      </c>
      <c r="B2" s="16" t="s">
        <v>1</v>
      </c>
      <c r="C2" s="17" t="s">
        <v>93</v>
      </c>
      <c r="D2" s="16" t="s">
        <v>2</v>
      </c>
      <c r="E2" s="34" t="s">
        <v>118</v>
      </c>
    </row>
    <row r="3" spans="1:7" ht="15.75" customHeight="1" x14ac:dyDescent="0.2">
      <c r="A3" s="9" t="s">
        <v>7</v>
      </c>
      <c r="B3" s="10">
        <v>20190402152417</v>
      </c>
      <c r="C3" s="11" t="s">
        <v>9</v>
      </c>
      <c r="D3" s="11">
        <v>2</v>
      </c>
      <c r="E3" s="12">
        <v>120</v>
      </c>
      <c r="G3" s="32">
        <f>D3*E3</f>
        <v>240</v>
      </c>
    </row>
    <row r="4" spans="1:7" ht="15.75" customHeight="1" x14ac:dyDescent="0.2">
      <c r="A4" s="4" t="s">
        <v>10</v>
      </c>
      <c r="B4" s="2">
        <v>20190507053140</v>
      </c>
      <c r="C4" s="1" t="s">
        <v>12</v>
      </c>
      <c r="D4" s="1">
        <v>1</v>
      </c>
      <c r="E4" s="13">
        <v>150</v>
      </c>
      <c r="G4" s="33">
        <f>SUM(E4:E5)</f>
        <v>280</v>
      </c>
    </row>
    <row r="5" spans="1:7" ht="15.75" customHeight="1" x14ac:dyDescent="0.2">
      <c r="A5" s="4" t="s">
        <v>13</v>
      </c>
      <c r="B5" s="2">
        <v>20190507053422</v>
      </c>
      <c r="C5" s="1" t="s">
        <v>12</v>
      </c>
      <c r="D5" s="1">
        <v>1</v>
      </c>
      <c r="E5" s="13">
        <v>130</v>
      </c>
    </row>
    <row r="6" spans="1:7" ht="9" customHeight="1" x14ac:dyDescent="0.2">
      <c r="A6" s="5"/>
      <c r="B6" s="19"/>
      <c r="C6" s="3"/>
      <c r="D6" s="3"/>
      <c r="E6" s="14"/>
    </row>
    <row r="7" spans="1:7" ht="15.75" customHeight="1" thickBot="1" x14ac:dyDescent="0.25">
      <c r="A7" s="6"/>
      <c r="B7" s="7"/>
      <c r="C7" s="22" t="s">
        <v>104</v>
      </c>
      <c r="D7" s="25" t="s">
        <v>105</v>
      </c>
      <c r="E7" s="21">
        <f>SUMPRODUCT(D3:D5,E3:E5)</f>
        <v>520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</sheetPr>
  <dimension ref="A1:G7"/>
  <sheetViews>
    <sheetView workbookViewId="0">
      <selection activeCell="C13" sqref="C13"/>
    </sheetView>
  </sheetViews>
  <sheetFormatPr defaultColWidth="14.42578125" defaultRowHeight="15.75" customHeight="1" x14ac:dyDescent="0.2"/>
  <cols>
    <col min="1" max="1" width="28.140625" customWidth="1"/>
    <col min="2" max="2" width="16.140625" customWidth="1"/>
    <col min="3" max="3" width="33.42578125" customWidth="1"/>
    <col min="4" max="4" width="11.7109375" customWidth="1"/>
    <col min="5" max="5" width="21.5703125" customWidth="1"/>
  </cols>
  <sheetData>
    <row r="1" spans="1:7" ht="22.5" customHeight="1" thickBot="1" x14ac:dyDescent="0.25">
      <c r="A1" s="18" t="s">
        <v>97</v>
      </c>
    </row>
    <row r="2" spans="1:7" ht="42" customHeight="1" thickBot="1" x14ac:dyDescent="0.25">
      <c r="A2" s="15" t="s">
        <v>0</v>
      </c>
      <c r="B2" s="16" t="s">
        <v>1</v>
      </c>
      <c r="C2" s="17" t="s">
        <v>93</v>
      </c>
      <c r="D2" s="16" t="s">
        <v>2</v>
      </c>
      <c r="E2" s="34" t="s">
        <v>118</v>
      </c>
    </row>
    <row r="3" spans="1:7" ht="15.75" customHeight="1" x14ac:dyDescent="0.2">
      <c r="A3" s="9" t="s">
        <v>39</v>
      </c>
      <c r="B3" s="10">
        <v>20190402152530</v>
      </c>
      <c r="C3" s="11" t="s">
        <v>9</v>
      </c>
      <c r="D3" s="11">
        <v>3</v>
      </c>
      <c r="E3" s="12">
        <v>10</v>
      </c>
      <c r="G3" s="32">
        <f>D3*E3</f>
        <v>30</v>
      </c>
    </row>
    <row r="4" spans="1:7" ht="15.75" customHeight="1" x14ac:dyDescent="0.2">
      <c r="A4" s="4" t="s">
        <v>40</v>
      </c>
      <c r="B4" s="2">
        <v>20190506085926</v>
      </c>
      <c r="C4" s="1" t="s">
        <v>25</v>
      </c>
      <c r="D4" s="1">
        <v>2</v>
      </c>
      <c r="E4" s="13">
        <v>15</v>
      </c>
      <c r="G4" s="32">
        <f>D4*E4</f>
        <v>30</v>
      </c>
    </row>
    <row r="5" spans="1:7" ht="15.75" customHeight="1" x14ac:dyDescent="0.2">
      <c r="A5" s="4" t="s">
        <v>39</v>
      </c>
      <c r="B5" s="2">
        <v>20190507092248</v>
      </c>
      <c r="C5" s="1" t="s">
        <v>41</v>
      </c>
      <c r="D5" s="1">
        <v>2</v>
      </c>
      <c r="E5" s="13">
        <v>15</v>
      </c>
      <c r="G5" s="32">
        <f>D5*E5</f>
        <v>30</v>
      </c>
    </row>
    <row r="6" spans="1:7" ht="9" customHeight="1" x14ac:dyDescent="0.2">
      <c r="A6" s="5"/>
      <c r="B6" s="3"/>
      <c r="C6" s="3"/>
      <c r="D6" s="3"/>
      <c r="E6" s="14"/>
    </row>
    <row r="7" spans="1:7" ht="15.75" customHeight="1" thickBot="1" x14ac:dyDescent="0.25">
      <c r="A7" s="6"/>
      <c r="B7" s="7"/>
      <c r="C7" s="22" t="s">
        <v>104</v>
      </c>
      <c r="D7" s="25" t="s">
        <v>105</v>
      </c>
      <c r="E7" s="21">
        <f>SUMPRODUCT(D3:D5,E3:E5)</f>
        <v>90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outlinePr summaryBelow="0" summaryRight="0"/>
  </sheetPr>
  <dimension ref="A1:H6"/>
  <sheetViews>
    <sheetView workbookViewId="0">
      <selection activeCell="E2" sqref="E2"/>
    </sheetView>
  </sheetViews>
  <sheetFormatPr defaultColWidth="14.42578125" defaultRowHeight="15.75" customHeight="1" x14ac:dyDescent="0.2"/>
  <cols>
    <col min="1" max="1" width="27.5703125" customWidth="1"/>
    <col min="2" max="2" width="16.140625" customWidth="1"/>
    <col min="3" max="3" width="30" customWidth="1"/>
    <col min="4" max="4" width="10.7109375" customWidth="1"/>
    <col min="5" max="5" width="18.140625" customWidth="1"/>
  </cols>
  <sheetData>
    <row r="1" spans="1:8" ht="20.25" customHeight="1" thickBot="1" x14ac:dyDescent="0.25">
      <c r="A1" s="18" t="s">
        <v>98</v>
      </c>
    </row>
    <row r="2" spans="1:8" ht="30" customHeight="1" thickBot="1" x14ac:dyDescent="0.25">
      <c r="A2" s="15" t="s">
        <v>0</v>
      </c>
      <c r="B2" s="16" t="s">
        <v>1</v>
      </c>
      <c r="C2" s="17" t="s">
        <v>93</v>
      </c>
      <c r="D2" s="16" t="s">
        <v>2</v>
      </c>
      <c r="E2" s="34" t="s">
        <v>118</v>
      </c>
    </row>
    <row r="3" spans="1:8" ht="15.75" customHeight="1" x14ac:dyDescent="0.2">
      <c r="A3" s="9" t="s">
        <v>42</v>
      </c>
      <c r="B3" s="10">
        <v>20190506135054</v>
      </c>
      <c r="C3" s="11" t="s">
        <v>9</v>
      </c>
      <c r="D3" s="11">
        <v>3</v>
      </c>
      <c r="E3" s="12">
        <v>10</v>
      </c>
      <c r="G3" s="32">
        <f>D3*E3</f>
        <v>30</v>
      </c>
      <c r="H3" s="32">
        <f>G3+G4</f>
        <v>60</v>
      </c>
    </row>
    <row r="4" spans="1:8" ht="15.75" customHeight="1" x14ac:dyDescent="0.2">
      <c r="A4" s="4" t="s">
        <v>43</v>
      </c>
      <c r="B4" s="2">
        <v>20190506135944</v>
      </c>
      <c r="C4" s="1" t="s">
        <v>9</v>
      </c>
      <c r="D4" s="1">
        <v>3</v>
      </c>
      <c r="E4" s="13">
        <v>10</v>
      </c>
      <c r="G4" s="32">
        <f>D4*E4</f>
        <v>30</v>
      </c>
      <c r="H4" s="32"/>
    </row>
    <row r="5" spans="1:8" ht="9" customHeight="1" x14ac:dyDescent="0.2">
      <c r="A5" s="5"/>
      <c r="B5" s="19"/>
      <c r="C5" s="3"/>
      <c r="D5" s="3"/>
      <c r="E5" s="14"/>
    </row>
    <row r="6" spans="1:8" ht="15.75" customHeight="1" thickBot="1" x14ac:dyDescent="0.25">
      <c r="A6" s="6"/>
      <c r="B6" s="7"/>
      <c r="C6" s="22" t="s">
        <v>104</v>
      </c>
      <c r="D6" s="25" t="s">
        <v>105</v>
      </c>
      <c r="E6" s="21">
        <f>SUMPRODUCT(D3:D4,E3:E4)</f>
        <v>60</v>
      </c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</sheetPr>
  <dimension ref="A1:E5"/>
  <sheetViews>
    <sheetView workbookViewId="0">
      <selection activeCell="E2" sqref="E2"/>
    </sheetView>
  </sheetViews>
  <sheetFormatPr defaultColWidth="14.42578125" defaultRowHeight="15.75" customHeight="1" x14ac:dyDescent="0.2"/>
  <cols>
    <col min="1" max="1" width="37.42578125" customWidth="1"/>
    <col min="2" max="2" width="16.140625" customWidth="1"/>
    <col min="3" max="3" width="30" customWidth="1"/>
    <col min="4" max="4" width="12" customWidth="1"/>
    <col min="5" max="5" width="21.42578125" customWidth="1"/>
  </cols>
  <sheetData>
    <row r="1" spans="1:5" ht="27.75" customHeight="1" thickBot="1" x14ac:dyDescent="0.25">
      <c r="A1" s="18" t="s">
        <v>99</v>
      </c>
    </row>
    <row r="2" spans="1:5" ht="30" customHeight="1" thickBot="1" x14ac:dyDescent="0.25">
      <c r="A2" s="15" t="s">
        <v>0</v>
      </c>
      <c r="B2" s="16" t="s">
        <v>1</v>
      </c>
      <c r="C2" s="17" t="s">
        <v>93</v>
      </c>
      <c r="D2" s="16" t="s">
        <v>2</v>
      </c>
      <c r="E2" s="34" t="s">
        <v>118</v>
      </c>
    </row>
    <row r="3" spans="1:5" ht="15.75" customHeight="1" x14ac:dyDescent="0.2">
      <c r="A3" s="9" t="s">
        <v>38</v>
      </c>
      <c r="B3" s="10">
        <v>20190405125104</v>
      </c>
      <c r="C3" s="11" t="s">
        <v>9</v>
      </c>
      <c r="D3" s="11">
        <v>1</v>
      </c>
      <c r="E3" s="12">
        <v>1756</v>
      </c>
    </row>
    <row r="4" spans="1:5" ht="8.25" customHeight="1" x14ac:dyDescent="0.2">
      <c r="A4" s="5"/>
      <c r="B4" s="3"/>
      <c r="C4" s="3"/>
      <c r="D4" s="3"/>
      <c r="E4" s="14"/>
    </row>
    <row r="5" spans="1:5" ht="15.75" customHeight="1" thickBot="1" x14ac:dyDescent="0.25">
      <c r="A5" s="6"/>
      <c r="B5" s="7"/>
      <c r="C5" s="22" t="s">
        <v>104</v>
      </c>
      <c r="D5" s="25" t="s">
        <v>105</v>
      </c>
      <c r="E5" s="21">
        <f>SUMPRODUCT(D3,E3)</f>
        <v>1756</v>
      </c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outlinePr summaryBelow="0" summaryRight="0"/>
  </sheetPr>
  <dimension ref="A1:I18"/>
  <sheetViews>
    <sheetView workbookViewId="0">
      <selection activeCell="E2" sqref="E2"/>
    </sheetView>
  </sheetViews>
  <sheetFormatPr defaultColWidth="14.42578125" defaultRowHeight="15.75" customHeight="1" x14ac:dyDescent="0.2"/>
  <cols>
    <col min="1" max="1" width="24.140625" customWidth="1"/>
    <col min="2" max="2" width="16.140625" customWidth="1"/>
    <col min="3" max="3" width="32" customWidth="1"/>
    <col min="4" max="4" width="10" customWidth="1"/>
    <col min="5" max="5" width="19.5703125" customWidth="1"/>
  </cols>
  <sheetData>
    <row r="1" spans="1:9" ht="24" customHeight="1" thickBot="1" x14ac:dyDescent="0.25">
      <c r="A1" s="18" t="s">
        <v>100</v>
      </c>
    </row>
    <row r="2" spans="1:9" ht="33" customHeight="1" thickBot="1" x14ac:dyDescent="0.25">
      <c r="A2" s="15" t="s">
        <v>0</v>
      </c>
      <c r="B2" s="16" t="s">
        <v>1</v>
      </c>
      <c r="C2" s="17" t="s">
        <v>93</v>
      </c>
      <c r="D2" s="16" t="s">
        <v>2</v>
      </c>
      <c r="E2" s="34" t="s">
        <v>118</v>
      </c>
    </row>
    <row r="3" spans="1:9" ht="15.75" customHeight="1" x14ac:dyDescent="0.2">
      <c r="A3" s="9" t="s">
        <v>44</v>
      </c>
      <c r="B3" s="10">
        <v>20190416072321</v>
      </c>
      <c r="C3" s="11" t="s">
        <v>9</v>
      </c>
      <c r="D3" s="11">
        <v>2</v>
      </c>
      <c r="E3" s="12">
        <v>90</v>
      </c>
      <c r="H3" s="32">
        <f t="shared" ref="H3:H16" si="0">D3*E3</f>
        <v>180</v>
      </c>
      <c r="I3" s="32"/>
    </row>
    <row r="4" spans="1:9" ht="15.75" customHeight="1" x14ac:dyDescent="0.2">
      <c r="A4" s="4" t="s">
        <v>45</v>
      </c>
      <c r="B4" s="2">
        <v>20190503101113</v>
      </c>
      <c r="C4" s="1" t="s">
        <v>9</v>
      </c>
      <c r="D4" s="1">
        <v>3</v>
      </c>
      <c r="E4" s="13">
        <v>15</v>
      </c>
      <c r="H4" s="32">
        <f t="shared" si="0"/>
        <v>45</v>
      </c>
      <c r="I4" s="32">
        <f>SUM(H3:H5)</f>
        <v>360</v>
      </c>
    </row>
    <row r="5" spans="1:9" ht="15.75" customHeight="1" x14ac:dyDescent="0.2">
      <c r="A5" s="4" t="s">
        <v>46</v>
      </c>
      <c r="B5" s="2">
        <v>20190419130945</v>
      </c>
      <c r="C5" s="1" t="s">
        <v>9</v>
      </c>
      <c r="D5" s="1">
        <v>9</v>
      </c>
      <c r="E5" s="13">
        <v>15</v>
      </c>
      <c r="H5" s="32">
        <f t="shared" si="0"/>
        <v>135</v>
      </c>
      <c r="I5" s="32"/>
    </row>
    <row r="6" spans="1:9" ht="15.75" customHeight="1" x14ac:dyDescent="0.2">
      <c r="A6" s="4" t="s">
        <v>47</v>
      </c>
      <c r="B6" s="2">
        <v>20190419125241</v>
      </c>
      <c r="C6" s="1" t="s">
        <v>48</v>
      </c>
      <c r="D6" s="1">
        <v>1</v>
      </c>
      <c r="E6" s="13">
        <v>20</v>
      </c>
      <c r="H6" s="32">
        <f t="shared" si="0"/>
        <v>20</v>
      </c>
      <c r="I6" s="32"/>
    </row>
    <row r="7" spans="1:9" ht="15.75" customHeight="1" x14ac:dyDescent="0.2">
      <c r="A7" s="4" t="s">
        <v>47</v>
      </c>
      <c r="B7" s="2">
        <v>20190419125241</v>
      </c>
      <c r="C7" s="1" t="s">
        <v>5</v>
      </c>
      <c r="D7" s="1">
        <v>1</v>
      </c>
      <c r="E7" s="13">
        <v>20</v>
      </c>
      <c r="H7" s="32">
        <f t="shared" si="0"/>
        <v>20</v>
      </c>
      <c r="I7" s="32">
        <f>H7+H8</f>
        <v>70</v>
      </c>
    </row>
    <row r="8" spans="1:9" ht="15.75" customHeight="1" x14ac:dyDescent="0.2">
      <c r="A8" s="4" t="s">
        <v>49</v>
      </c>
      <c r="B8" s="2">
        <v>20190419131510</v>
      </c>
      <c r="C8" s="1" t="s">
        <v>5</v>
      </c>
      <c r="D8" s="1">
        <v>10</v>
      </c>
      <c r="E8" s="13">
        <v>5</v>
      </c>
      <c r="H8" s="32">
        <f t="shared" si="0"/>
        <v>50</v>
      </c>
      <c r="I8" s="32"/>
    </row>
    <row r="9" spans="1:9" ht="15.75" customHeight="1" x14ac:dyDescent="0.2">
      <c r="A9" s="4" t="s">
        <v>50</v>
      </c>
      <c r="B9" s="2">
        <v>20190419132908</v>
      </c>
      <c r="C9" s="1" t="s">
        <v>6</v>
      </c>
      <c r="D9" s="1">
        <v>3</v>
      </c>
      <c r="E9" s="13">
        <v>10</v>
      </c>
      <c r="H9" s="32">
        <f t="shared" si="0"/>
        <v>30</v>
      </c>
      <c r="I9" s="32"/>
    </row>
    <row r="10" spans="1:9" ht="15.75" customHeight="1" x14ac:dyDescent="0.2">
      <c r="A10" s="4" t="s">
        <v>51</v>
      </c>
      <c r="B10" s="2">
        <v>20190419132538</v>
      </c>
      <c r="C10" s="1" t="s">
        <v>6</v>
      </c>
      <c r="D10" s="1">
        <v>3</v>
      </c>
      <c r="E10" s="13">
        <v>20</v>
      </c>
      <c r="H10" s="32">
        <f t="shared" si="0"/>
        <v>60</v>
      </c>
      <c r="I10" s="32">
        <f>SUM(H9:H12)</f>
        <v>155.38999999999999</v>
      </c>
    </row>
    <row r="11" spans="1:9" ht="15.75" customHeight="1" x14ac:dyDescent="0.2">
      <c r="A11" s="4" t="s">
        <v>52</v>
      </c>
      <c r="B11" s="2">
        <v>20190503105521</v>
      </c>
      <c r="C11" s="1" t="s">
        <v>6</v>
      </c>
      <c r="D11" s="1">
        <v>3</v>
      </c>
      <c r="E11" s="13">
        <v>15.13</v>
      </c>
      <c r="H11" s="32">
        <f t="shared" si="0"/>
        <v>45.39</v>
      </c>
      <c r="I11" s="32"/>
    </row>
    <row r="12" spans="1:9" ht="15.75" customHeight="1" x14ac:dyDescent="0.2">
      <c r="A12" s="4" t="s">
        <v>47</v>
      </c>
      <c r="B12" s="2">
        <v>20190419125241</v>
      </c>
      <c r="C12" s="1" t="s">
        <v>6</v>
      </c>
      <c r="D12" s="1">
        <v>1</v>
      </c>
      <c r="E12" s="13">
        <v>20</v>
      </c>
      <c r="H12" s="32">
        <f t="shared" si="0"/>
        <v>20</v>
      </c>
      <c r="I12" s="32"/>
    </row>
    <row r="13" spans="1:9" ht="15.75" customHeight="1" x14ac:dyDescent="0.2">
      <c r="A13" s="4" t="s">
        <v>49</v>
      </c>
      <c r="B13" s="2">
        <v>20190419131510</v>
      </c>
      <c r="C13" s="1" t="s">
        <v>12</v>
      </c>
      <c r="D13" s="1">
        <v>6</v>
      </c>
      <c r="E13" s="13">
        <v>5</v>
      </c>
      <c r="H13" s="32">
        <f t="shared" si="0"/>
        <v>30</v>
      </c>
      <c r="I13" s="32"/>
    </row>
    <row r="14" spans="1:9" ht="15.75" customHeight="1" x14ac:dyDescent="0.2">
      <c r="A14" s="4" t="s">
        <v>47</v>
      </c>
      <c r="B14" s="2">
        <v>20190419125241</v>
      </c>
      <c r="C14" s="1" t="s">
        <v>12</v>
      </c>
      <c r="D14" s="1">
        <v>4</v>
      </c>
      <c r="E14" s="13">
        <v>20</v>
      </c>
      <c r="H14" s="32">
        <f t="shared" si="0"/>
        <v>80</v>
      </c>
      <c r="I14" s="32">
        <f>SUM(H13:H16)</f>
        <v>290</v>
      </c>
    </row>
    <row r="15" spans="1:9" ht="15.75" customHeight="1" x14ac:dyDescent="0.2">
      <c r="A15" s="4" t="s">
        <v>46</v>
      </c>
      <c r="B15" s="2">
        <v>20190419130945</v>
      </c>
      <c r="C15" s="1" t="s">
        <v>12</v>
      </c>
      <c r="D15" s="1">
        <v>5</v>
      </c>
      <c r="E15" s="13">
        <v>15</v>
      </c>
      <c r="H15" s="32">
        <f t="shared" si="0"/>
        <v>75</v>
      </c>
      <c r="I15" s="32"/>
    </row>
    <row r="16" spans="1:9" ht="15.75" customHeight="1" x14ac:dyDescent="0.2">
      <c r="A16" s="4" t="s">
        <v>53</v>
      </c>
      <c r="B16" s="2">
        <v>20190507060329</v>
      </c>
      <c r="C16" s="1" t="s">
        <v>12</v>
      </c>
      <c r="D16" s="1">
        <v>3</v>
      </c>
      <c r="E16" s="13">
        <v>35</v>
      </c>
      <c r="H16" s="32">
        <f t="shared" si="0"/>
        <v>105</v>
      </c>
      <c r="I16" s="32"/>
    </row>
    <row r="17" spans="1:5" ht="8.25" customHeight="1" x14ac:dyDescent="0.2">
      <c r="A17" s="5"/>
      <c r="B17" s="19"/>
      <c r="C17" s="3"/>
      <c r="D17" s="3"/>
      <c r="E17" s="14"/>
    </row>
    <row r="18" spans="1:5" ht="15.75" customHeight="1" thickBot="1" x14ac:dyDescent="0.25">
      <c r="A18" s="6"/>
      <c r="B18" s="7"/>
      <c r="C18" s="22" t="s">
        <v>104</v>
      </c>
      <c r="D18" s="25" t="s">
        <v>105</v>
      </c>
      <c r="E18" s="21">
        <f>SUMPRODUCT(D3:D16,E3:E16)</f>
        <v>895.39</v>
      </c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</sheetPr>
  <dimension ref="A1:I6"/>
  <sheetViews>
    <sheetView workbookViewId="0">
      <selection activeCell="E2" sqref="E2"/>
    </sheetView>
  </sheetViews>
  <sheetFormatPr defaultColWidth="14.42578125" defaultRowHeight="15.75" customHeight="1" x14ac:dyDescent="0.2"/>
  <cols>
    <col min="1" max="1" width="15.85546875" customWidth="1"/>
    <col min="2" max="2" width="16.140625" customWidth="1"/>
    <col min="3" max="3" width="30" customWidth="1"/>
    <col min="4" max="4" width="12" customWidth="1"/>
    <col min="5" max="5" width="20.85546875" customWidth="1"/>
  </cols>
  <sheetData>
    <row r="1" spans="1:9" ht="29.25" customHeight="1" thickBot="1" x14ac:dyDescent="0.25">
      <c r="A1" s="18" t="s">
        <v>101</v>
      </c>
    </row>
    <row r="2" spans="1:9" ht="35.25" customHeight="1" thickBot="1" x14ac:dyDescent="0.25">
      <c r="A2" s="15" t="s">
        <v>0</v>
      </c>
      <c r="B2" s="16" t="s">
        <v>1</v>
      </c>
      <c r="C2" s="17" t="s">
        <v>93</v>
      </c>
      <c r="D2" s="16" t="s">
        <v>2</v>
      </c>
      <c r="E2" s="34" t="s">
        <v>118</v>
      </c>
    </row>
    <row r="3" spans="1:9" ht="15.75" customHeight="1" x14ac:dyDescent="0.2">
      <c r="A3" s="9" t="s">
        <v>54</v>
      </c>
      <c r="B3" s="10">
        <v>20190416080546</v>
      </c>
      <c r="C3" s="11" t="s">
        <v>9</v>
      </c>
      <c r="D3" s="11">
        <v>3</v>
      </c>
      <c r="E3" s="12">
        <v>42</v>
      </c>
      <c r="H3" s="32">
        <f>D3*E3</f>
        <v>126</v>
      </c>
      <c r="I3" s="32">
        <f>H3+H4</f>
        <v>216</v>
      </c>
    </row>
    <row r="4" spans="1:9" ht="15.75" customHeight="1" x14ac:dyDescent="0.2">
      <c r="A4" s="4" t="s">
        <v>55</v>
      </c>
      <c r="B4" s="2">
        <v>20190420112940</v>
      </c>
      <c r="C4" s="1" t="s">
        <v>9</v>
      </c>
      <c r="D4" s="1">
        <v>2</v>
      </c>
      <c r="E4" s="13">
        <v>45</v>
      </c>
      <c r="H4" s="32">
        <f>D4*E4</f>
        <v>90</v>
      </c>
      <c r="I4" s="32"/>
    </row>
    <row r="5" spans="1:9" ht="9" customHeight="1" x14ac:dyDescent="0.2">
      <c r="A5" s="5"/>
      <c r="B5" s="19"/>
      <c r="C5" s="3"/>
      <c r="D5" s="3"/>
      <c r="E5" s="14"/>
      <c r="H5" s="32"/>
      <c r="I5" s="32"/>
    </row>
    <row r="6" spans="1:9" ht="15.75" customHeight="1" thickBot="1" x14ac:dyDescent="0.25">
      <c r="A6" s="6"/>
      <c r="B6" s="7"/>
      <c r="C6" s="22" t="s">
        <v>104</v>
      </c>
      <c r="D6" s="25" t="s">
        <v>105</v>
      </c>
      <c r="E6" s="21">
        <f>SUMPRODUCT(D3:D4,E3:E4)</f>
        <v>216</v>
      </c>
    </row>
  </sheetData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outlinePr summaryBelow="0" summaryRight="0"/>
  </sheetPr>
  <dimension ref="A1:H9"/>
  <sheetViews>
    <sheetView workbookViewId="0">
      <selection activeCell="E2" sqref="E2"/>
    </sheetView>
  </sheetViews>
  <sheetFormatPr defaultColWidth="14.42578125" defaultRowHeight="15.75" customHeight="1" x14ac:dyDescent="0.2"/>
  <cols>
    <col min="1" max="1" width="52.5703125" customWidth="1"/>
    <col min="2" max="2" width="16.140625" customWidth="1"/>
    <col min="3" max="3" width="33.42578125" customWidth="1"/>
    <col min="4" max="4" width="10.5703125" customWidth="1"/>
    <col min="5" max="5" width="19.5703125" customWidth="1"/>
  </cols>
  <sheetData>
    <row r="1" spans="1:8" ht="21.75" customHeight="1" thickBot="1" x14ac:dyDescent="0.25">
      <c r="A1" s="18" t="s">
        <v>102</v>
      </c>
    </row>
    <row r="2" spans="1:8" ht="32.25" customHeight="1" thickBot="1" x14ac:dyDescent="0.25">
      <c r="A2" s="15" t="s">
        <v>0</v>
      </c>
      <c r="B2" s="16" t="s">
        <v>1</v>
      </c>
      <c r="C2" s="17" t="s">
        <v>93</v>
      </c>
      <c r="D2" s="16" t="s">
        <v>2</v>
      </c>
      <c r="E2" s="34" t="s">
        <v>118</v>
      </c>
    </row>
    <row r="3" spans="1:8" ht="15.75" customHeight="1" x14ac:dyDescent="0.2">
      <c r="A3" s="9" t="s">
        <v>56</v>
      </c>
      <c r="B3" s="10">
        <v>20190422103532</v>
      </c>
      <c r="C3" s="11" t="s">
        <v>48</v>
      </c>
      <c r="D3" s="11">
        <v>2</v>
      </c>
      <c r="E3" s="12">
        <v>850</v>
      </c>
      <c r="H3" s="32">
        <f>D3*E3</f>
        <v>1700</v>
      </c>
    </row>
    <row r="4" spans="1:8" ht="15.75" customHeight="1" x14ac:dyDescent="0.2">
      <c r="A4" s="4" t="s">
        <v>57</v>
      </c>
      <c r="B4" s="2">
        <v>20190422094925</v>
      </c>
      <c r="C4" s="1" t="s">
        <v>22</v>
      </c>
      <c r="D4" s="1">
        <v>4</v>
      </c>
      <c r="E4" s="13">
        <v>670</v>
      </c>
      <c r="H4" s="32">
        <f>D4*E4</f>
        <v>2680</v>
      </c>
    </row>
    <row r="5" spans="1:8" ht="15.75" customHeight="1" x14ac:dyDescent="0.2">
      <c r="A5" s="4" t="s">
        <v>58</v>
      </c>
      <c r="B5" s="2">
        <v>20190331150735</v>
      </c>
      <c r="C5" s="1" t="s">
        <v>59</v>
      </c>
      <c r="D5" s="1">
        <v>2</v>
      </c>
      <c r="E5" s="13">
        <v>470</v>
      </c>
      <c r="H5" s="32">
        <f>D5*E5</f>
        <v>940</v>
      </c>
    </row>
    <row r="6" spans="1:8" ht="25.5" customHeight="1" x14ac:dyDescent="0.2">
      <c r="A6" s="4" t="s">
        <v>60</v>
      </c>
      <c r="B6" s="2">
        <v>20190422103707</v>
      </c>
      <c r="C6" s="20" t="s">
        <v>61</v>
      </c>
      <c r="D6" s="1">
        <v>1</v>
      </c>
      <c r="E6" s="13">
        <v>750</v>
      </c>
      <c r="H6" s="32">
        <f>D6*E6</f>
        <v>750</v>
      </c>
    </row>
    <row r="7" spans="1:8" ht="15.75" customHeight="1" x14ac:dyDescent="0.2">
      <c r="A7" s="4" t="s">
        <v>57</v>
      </c>
      <c r="B7" s="2">
        <v>20190422094925</v>
      </c>
      <c r="C7" s="1" t="s">
        <v>62</v>
      </c>
      <c r="D7" s="1">
        <v>1</v>
      </c>
      <c r="E7" s="13">
        <v>670</v>
      </c>
      <c r="H7" s="32">
        <f>D7*E7</f>
        <v>670</v>
      </c>
    </row>
    <row r="8" spans="1:8" ht="9" customHeight="1" x14ac:dyDescent="0.2">
      <c r="A8" s="5"/>
      <c r="B8" s="19"/>
      <c r="C8" s="3"/>
      <c r="D8" s="3"/>
      <c r="E8" s="14"/>
    </row>
    <row r="9" spans="1:8" ht="15.75" customHeight="1" thickBot="1" x14ac:dyDescent="0.25">
      <c r="A9" s="6"/>
      <c r="B9" s="7"/>
      <c r="C9" s="22" t="s">
        <v>104</v>
      </c>
      <c r="D9" s="25" t="s">
        <v>105</v>
      </c>
      <c r="E9" s="21">
        <f>SUMPRODUCT(D3:D7,E3:E7)</f>
        <v>6740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22</vt:i4>
      </vt:variant>
      <vt:variant>
        <vt:lpstr>Περιοχές με ονόματα</vt:lpstr>
      </vt:variant>
      <vt:variant>
        <vt:i4>22</vt:i4>
      </vt:variant>
    </vt:vector>
  </HeadingPairs>
  <TitlesOfParts>
    <vt:vector size="44" baseType="lpstr">
      <vt:lpstr>G1Monitors</vt:lpstr>
      <vt:lpstr>G2ComputerParts</vt:lpstr>
      <vt:lpstr>G3ProjectorParts</vt:lpstr>
      <vt:lpstr>G4MemoryCards</vt:lpstr>
      <vt:lpstr>G5PrinterParts</vt:lpstr>
      <vt:lpstr>G6Software</vt:lpstr>
      <vt:lpstr>G7Devices</vt:lpstr>
      <vt:lpstr>G8SBC</vt:lpstr>
      <vt:lpstr>G9Workstations</vt:lpstr>
      <vt:lpstr>G10ExtSorageDev</vt:lpstr>
      <vt:lpstr>G11Projectors</vt:lpstr>
      <vt:lpstr>G12Laptop</vt:lpstr>
      <vt:lpstr>G13Teleconference System</vt:lpstr>
      <vt:lpstr>G14Servers</vt:lpstr>
      <vt:lpstr>G15Printers</vt:lpstr>
      <vt:lpstr>G16LibServerParts</vt:lpstr>
      <vt:lpstr>G17SoundDevices</vt:lpstr>
      <vt:lpstr>G18ServerParts</vt:lpstr>
      <vt:lpstr>G19ComputerConumables</vt:lpstr>
      <vt:lpstr>G20SBCParts</vt:lpstr>
      <vt:lpstr>G21USBSticks</vt:lpstr>
      <vt:lpstr>G22NetworkDevices</vt:lpstr>
      <vt:lpstr>G10ExtSorageDev!Print_Area</vt:lpstr>
      <vt:lpstr>G11Projectors!Print_Area</vt:lpstr>
      <vt:lpstr>G12Laptop!Print_Area</vt:lpstr>
      <vt:lpstr>'G13Teleconference System'!Print_Area</vt:lpstr>
      <vt:lpstr>G14Servers!Print_Area</vt:lpstr>
      <vt:lpstr>G15Printers!Print_Area</vt:lpstr>
      <vt:lpstr>G16LibServerParts!Print_Area</vt:lpstr>
      <vt:lpstr>G17SoundDevices!Print_Area</vt:lpstr>
      <vt:lpstr>G18ServerParts!Print_Area</vt:lpstr>
      <vt:lpstr>G19ComputerConumables!Print_Area</vt:lpstr>
      <vt:lpstr>G1Monitors!Print_Area</vt:lpstr>
      <vt:lpstr>G20SBCParts!Print_Area</vt:lpstr>
      <vt:lpstr>G21USBSticks!Print_Area</vt:lpstr>
      <vt:lpstr>G22NetworkDevices!Print_Area</vt:lpstr>
      <vt:lpstr>G2ComputerParts!Print_Area</vt:lpstr>
      <vt:lpstr>G3ProjectorParts!Print_Area</vt:lpstr>
      <vt:lpstr>G4MemoryCards!Print_Area</vt:lpstr>
      <vt:lpstr>G5PrinterParts!Print_Area</vt:lpstr>
      <vt:lpstr>G6Software!Print_Area</vt:lpstr>
      <vt:lpstr>G7Devices!Print_Area</vt:lpstr>
      <vt:lpstr>G8SBC!Print_Area</vt:lpstr>
      <vt:lpstr>G9Workstations!Print_Area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tsagarakis</dc:creator>
  <cp:lastModifiedBy>ΙΩΑΝΝΗΣ  ΤΣΑΓΚΑΡΑΚΗΣ</cp:lastModifiedBy>
  <cp:lastPrinted>2019-06-07T10:29:06Z</cp:lastPrinted>
  <dcterms:created xsi:type="dcterms:W3CDTF">2019-06-04T10:02:42Z</dcterms:created>
  <dcterms:modified xsi:type="dcterms:W3CDTF">2019-07-03T08:03:00Z</dcterms:modified>
</cp:coreProperties>
</file>