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naktimena arxeia\PALIO PC\promithion 2022\2022 ΟΜΑΔΙΚΕΣ ΠΡΟΜΗΘΕΙΕΣ ΤΑΚΤΙΚΟΣ\ΤΟΝΕΡ\ΓΝΗΣΙΑ ΤΟΝΕΡ\"/>
    </mc:Choice>
  </mc:AlternateContent>
  <bookViews>
    <workbookView xWindow="870" yWindow="3180" windowWidth="14370" windowHeight="12420" activeTab="3"/>
  </bookViews>
  <sheets>
    <sheet name="ΠΙΝΑΚΑΣ_ΓΝΗΣΙΑ" sheetId="1" r:id="rId1"/>
    <sheet name=" ΠΡΟΣΦΟΡΑΣ ΓΝΗΣΙΑ" sheetId="3" r:id="rId2"/>
    <sheet name="ΠΙΝΑΚΑΣ_ΑΝΑΚΑΤΑΣΚΕΥΑΣΜΕΝΑ" sheetId="4" r:id="rId3"/>
    <sheet name="ΠΡΟΣΦΟΡΑ ΑΝΑΚΑΤΑΣΚΕΥΑΣΜΕΝΑ" sheetId="5" r:id="rId4"/>
  </sheets>
  <definedNames>
    <definedName name="_xlnm.Print_Area" localSheetId="1">' ΠΡΟΣΦΟΡΑΣ ΓΝΗΣΙΑ'!$A$3:$N$137</definedName>
    <definedName name="_xlnm.Print_Area" localSheetId="2">ΠΙΝΑΚΑΣ_ΑΝΑΚΑΤΑΣΚΕΥΑΣΜΕΝΑ!$A$1:$M$60</definedName>
    <definedName name="_xlnm.Print_Area" localSheetId="0">ΠΙΝΑΚΑΣ_ΓΝΗΣΙΑ!$A$1:$M$138</definedName>
    <definedName name="_xlnm.Print_Area" localSheetId="3">'ΠΡΟΣΦΟΡΑ ΑΝΑΚΑΤΑΣΚΕΥΑΣΜΕΝΑ'!$A$3:$N$60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60" i="4" l="1"/>
  <c r="L48" i="4"/>
  <c r="M48" i="4" s="1"/>
  <c r="M46" i="4"/>
  <c r="M45" i="4"/>
  <c r="M43" i="4"/>
  <c r="M42" i="4"/>
  <c r="M41" i="4"/>
  <c r="M40" i="4"/>
  <c r="M38" i="4"/>
  <c r="M37" i="4"/>
  <c r="M36" i="4"/>
  <c r="M35" i="4"/>
  <c r="M34" i="4"/>
  <c r="M33" i="4"/>
  <c r="M138" i="1" l="1"/>
  <c r="M135" i="1" l="1"/>
  <c r="M68" i="1"/>
  <c r="M67" i="1"/>
  <c r="M66" i="1"/>
  <c r="M62" i="1" l="1"/>
  <c r="M61" i="1"/>
  <c r="M60" i="1"/>
  <c r="M59" i="1"/>
  <c r="M58" i="1"/>
  <c r="M57" i="1"/>
  <c r="M56" i="1"/>
  <c r="M55" i="1"/>
  <c r="M54" i="1"/>
  <c r="M52" i="1"/>
  <c r="M51" i="1"/>
  <c r="M50" i="1"/>
  <c r="M49" i="1"/>
  <c r="M48" i="1"/>
  <c r="M47" i="1"/>
  <c r="M46" i="1"/>
  <c r="M45" i="1"/>
  <c r="M36" i="1" l="1"/>
  <c r="M35" i="1"/>
  <c r="M34" i="1"/>
  <c r="M33" i="1"/>
  <c r="M32" i="1"/>
  <c r="M31" i="1"/>
  <c r="M30" i="1"/>
  <c r="M29" i="1"/>
  <c r="M37" i="1" s="1"/>
  <c r="L17" i="1"/>
  <c r="M17" i="1" s="1"/>
  <c r="L16" i="1"/>
  <c r="M16" i="1" s="1"/>
  <c r="M15" i="1"/>
  <c r="L15" i="1"/>
  <c r="L14" i="1"/>
  <c r="M14" i="1" s="1"/>
  <c r="M13" i="1"/>
  <c r="L13" i="1"/>
  <c r="M11" i="1" l="1"/>
  <c r="M10" i="1"/>
  <c r="M9" i="1"/>
  <c r="M12" i="1" s="1"/>
</calcChain>
</file>

<file path=xl/sharedStrings.xml><?xml version="1.0" encoding="utf-8"?>
<sst xmlns="http://schemas.openxmlformats.org/spreadsheetml/2006/main" count="2600" uniqueCount="393">
  <si>
    <t>Toner</t>
  </si>
  <si>
    <t>Black</t>
  </si>
  <si>
    <t>ΤΜΗΜΑ</t>
  </si>
  <si>
    <t>ΠΟΣΟΤΗΤΑ</t>
  </si>
  <si>
    <t>ΕΤΑΙΡΕΙΑ ΚΑΤΑΣΚΕΥΗΣ / ΜΟΝΤΕΛΟ</t>
  </si>
  <si>
    <t>ΤΕΧΝΟΛΟΓΙΑ ΕΚΤΥΠΩΣΗΣ</t>
  </si>
  <si>
    <t>ΕΙΔΟΣ ΑΝΑΛΩΣΙΜ</t>
  </si>
  <si>
    <t>ΚΑΤΗΓΟΡΙΑ ΜΗΧ/ΤΟΣ</t>
  </si>
  <si>
    <t>ΓΡΑΦΕΙΟ προορισμού</t>
  </si>
  <si>
    <t>ΧΡΩΜΑ ΑΝΑΛΩΣΙΜ</t>
  </si>
  <si>
    <t>ΚΩΔΙΚΟΣ ΑΝΑΛΩΣΙΜ</t>
  </si>
  <si>
    <t>ΣΥΝΟΛΟ ΠΡΟΥΠΟΛ ΔΑΠΑΝΗΣ με ΦΠΑ</t>
  </si>
  <si>
    <t>ΣΥΝΟΛΟ</t>
  </si>
  <si>
    <t>ΥΠΗΡΕΣΙΑ/ΟΜΑΔΑ: ……………………………..</t>
  </si>
  <si>
    <t>ΑΙΤΩΝ (υπεύθ.  γραφειου προορισμού)</t>
  </si>
  <si>
    <t xml:space="preserve"> ΤΙΜΗ ΜΟΝΑΔΟΣ χωρίς ΦΠΑ</t>
  </si>
  <si>
    <t>ΚΑΕ: 1281</t>
  </si>
  <si>
    <t>2022 - ΓΝΗΣΙΑ ΜΕΛΑΝΙΑ - TONER</t>
  </si>
  <si>
    <t>ΟΜΑΔΑ</t>
  </si>
  <si>
    <t>ΟΜΑΔΑ 1</t>
  </si>
  <si>
    <t>Τμ. Ι&amp;Α</t>
  </si>
  <si>
    <t>Γραμματεία</t>
  </si>
  <si>
    <t>Πολυμηχάνημα</t>
  </si>
  <si>
    <t>Kyocera TASKalfa 2553ci</t>
  </si>
  <si>
    <t>Laser</t>
  </si>
  <si>
    <t xml:space="preserve">Yellow </t>
  </si>
  <si>
    <t>TK-8345Y (Black 12K Pages)</t>
  </si>
  <si>
    <t>Cyan</t>
  </si>
  <si>
    <t>TK-8345C (Black 12K Pages)</t>
  </si>
  <si>
    <t>Magenta</t>
  </si>
  <si>
    <t>TK-8345M (Black 12K Pages)</t>
  </si>
  <si>
    <t>ΟΜΑΔΑ 2</t>
  </si>
  <si>
    <t>Φιλοσοφικών και Κοινωνικών Σπουδών</t>
  </si>
  <si>
    <t>Φωτοτυπικό</t>
  </si>
  <si>
    <t>Develop Ineo 226</t>
  </si>
  <si>
    <t>Μαύρο</t>
  </si>
  <si>
    <t>TN-118</t>
  </si>
  <si>
    <t>SHARP MX-M356NV</t>
  </si>
  <si>
    <t>MX-315GT</t>
  </si>
  <si>
    <t>Εκτυπωτής</t>
  </si>
  <si>
    <t>KYOCERA P3045DN</t>
  </si>
  <si>
    <t>TK-3160</t>
  </si>
  <si>
    <t>OKI B410</t>
  </si>
  <si>
    <t>LEXMARK B2865DW</t>
  </si>
  <si>
    <t>B282000</t>
  </si>
  <si>
    <t>ΟΜΑΔΑ 3</t>
  </si>
  <si>
    <t>ΒΙΒΛΙΟΘΗΚΗ</t>
  </si>
  <si>
    <t>ΦΩΤ/ΚΟ ΚΕΝΤΡΟ</t>
  </si>
  <si>
    <t>ΓΙΑΣΕΜΑΚΗΣ</t>
  </si>
  <si>
    <t>ΦΩΤΟΤΥΠΙΚΟ</t>
  </si>
  <si>
    <t>Canon iR-ADV 8085</t>
  </si>
  <si>
    <t>TONER</t>
  </si>
  <si>
    <t>BLACK</t>
  </si>
  <si>
    <t>C-EXV35</t>
  </si>
  <si>
    <t>Ricoh DD 3344</t>
  </si>
  <si>
    <t>INK</t>
  </si>
  <si>
    <t>MASTER  Ταχυεκτυπωτικού</t>
  </si>
  <si>
    <t>MASTER</t>
  </si>
  <si>
    <t>JP-10M B4: 260 masters/roll</t>
  </si>
  <si>
    <t>ΓΡΑΜΜΑΤΕΙΑ</t>
  </si>
  <si>
    <t>ΕΚΤΥΠΩΤΗΣ</t>
  </si>
  <si>
    <t>Epson EcoTank L6170</t>
  </si>
  <si>
    <t>101 EcoTank  127,0 ml</t>
  </si>
  <si>
    <t xml:space="preserve">Black </t>
  </si>
  <si>
    <t>C13T03V14A</t>
  </si>
  <si>
    <t>Epson EcoTank L6171</t>
  </si>
  <si>
    <t>101 EcoTank  70 ml</t>
  </si>
  <si>
    <t>C13T03V24A</t>
  </si>
  <si>
    <t>Epson EcoTank L6172</t>
  </si>
  <si>
    <t>101 EcoTank 70 ml</t>
  </si>
  <si>
    <t>C13T03V34A</t>
  </si>
  <si>
    <t>Epson EcoTank L6173</t>
  </si>
  <si>
    <t>Yellow</t>
  </si>
  <si>
    <t>C13T03V44A</t>
  </si>
  <si>
    <t>ΟΜΑΔΑ 4</t>
  </si>
  <si>
    <t>Κοινωνιολογίας</t>
  </si>
  <si>
    <t>Γραφεία διδασκόντων</t>
  </si>
  <si>
    <t>Τσιριντάνης</t>
  </si>
  <si>
    <t>Samsung SL-M2625D</t>
  </si>
  <si>
    <t>Samsung MLT-D116L</t>
  </si>
  <si>
    <t>Γραμματεία και γραφ.Διδασκόντων</t>
  </si>
  <si>
    <t>CANON MAXIFY MB5150</t>
  </si>
  <si>
    <t>Inkjet</t>
  </si>
  <si>
    <t>Εγχρ.+Μαύρο</t>
  </si>
  <si>
    <t xml:space="preserve">CANON PGI-2500XL MULTIPACK </t>
  </si>
  <si>
    <t>κ. Μουνδριανάκη Μαρίνα</t>
  </si>
  <si>
    <t>Canon PGI-2500BK XL Black</t>
  </si>
  <si>
    <t>Γραφεία διδασκόντων και προσωπικού</t>
  </si>
  <si>
    <t>Τσιριντάνης Αλέξανδρος</t>
  </si>
  <si>
    <t>Canon Pixma Pro 9500 MKII</t>
  </si>
  <si>
    <t>Ink Cartridge</t>
  </si>
  <si>
    <t>Color</t>
  </si>
  <si>
    <t>PGI-9PM</t>
  </si>
  <si>
    <t>PGI-9G</t>
  </si>
  <si>
    <t>PGI-9GY</t>
  </si>
  <si>
    <t>PGI-9R</t>
  </si>
  <si>
    <t>PGI-9C</t>
  </si>
  <si>
    <t>PGI-9Y</t>
  </si>
  <si>
    <t>PGI-9PC</t>
  </si>
  <si>
    <t>PGI-9M</t>
  </si>
  <si>
    <t>ΟΜΑΔΑ 5</t>
  </si>
  <si>
    <t>ΠΤΔΕ</t>
  </si>
  <si>
    <t>Epson 6160</t>
  </si>
  <si>
    <t>ΜΕΛΑΝΙ</t>
  </si>
  <si>
    <t>EPSON 101 ecotank</t>
  </si>
  <si>
    <t>black</t>
  </si>
  <si>
    <t>CYAN</t>
  </si>
  <si>
    <t>Γ1 Γ3,Γραμματεία</t>
  </si>
  <si>
    <t>Καθηγητές, γραμμ</t>
  </si>
  <si>
    <t>Bizhub 287</t>
  </si>
  <si>
    <t>TN323</t>
  </si>
  <si>
    <t>ΕΔΙΑΜΜΕ</t>
  </si>
  <si>
    <t>Develop ineo+280</t>
  </si>
  <si>
    <t>TN216K</t>
  </si>
  <si>
    <t>ΟΜΑΔΑ 6</t>
  </si>
  <si>
    <t>Konika Minolta bizhub  223</t>
  </si>
  <si>
    <t>TN-217</t>
  </si>
  <si>
    <t>Konika Minolta bizhub  224</t>
  </si>
  <si>
    <t>Drum Unit</t>
  </si>
  <si>
    <t>DR-512K</t>
  </si>
  <si>
    <t>EPSON AL-M310DN</t>
  </si>
  <si>
    <t>C13S110080</t>
  </si>
  <si>
    <t>HP Deskjet Ink Advantage 6475</t>
  </si>
  <si>
    <t>Ink cartridge</t>
  </si>
  <si>
    <t>HP 653 (3YM75AE)</t>
  </si>
  <si>
    <t>Tri-Color</t>
  </si>
  <si>
    <t>HP 653 (3YM74AE)</t>
  </si>
  <si>
    <t>Samsung M2625</t>
  </si>
  <si>
    <t>MLT-116L</t>
  </si>
  <si>
    <t>-</t>
  </si>
  <si>
    <t>MLT-R116</t>
  </si>
  <si>
    <t>HP MFP 137fnw</t>
  </si>
  <si>
    <t>HP 106A  (W1106A)</t>
  </si>
  <si>
    <t>ΟΜΑΔΑ 7</t>
  </si>
  <si>
    <t>ΤΜΗΜΑ ΟΙΚΟΝΟΜΙΚΩΝ ΕΠΙΣΤΗΜΩΝ</t>
  </si>
  <si>
    <t>ΓΙΩΤΟΠΟΥΛΟΥ ΙΩΑΝΝΑ</t>
  </si>
  <si>
    <t>OKI B432dn</t>
  </si>
  <si>
    <t>LASER</t>
  </si>
  <si>
    <t>Oki 45807111 (12Κ pgs)</t>
  </si>
  <si>
    <t>DRUM</t>
  </si>
  <si>
    <t>OKI 44574302</t>
  </si>
  <si>
    <t>ΚΟΥΖΙΝΑ ΙΣΟΓΕΙΟΥ ΚΤΙΡΙΟΥ Α2</t>
  </si>
  <si>
    <t>Xerox Versalink B400</t>
  </si>
  <si>
    <t>ORI-XER106R03584</t>
  </si>
  <si>
    <t>ΚΟΥΖΙΝΑ 1ου ΟΡΟΦΟΥ ΚΤΙΡΙΟΥ Α2</t>
  </si>
  <si>
    <t>γραφειο κ. Πηγουνάκη-Π. Δράκου</t>
  </si>
  <si>
    <t>CANON TR8550</t>
  </si>
  <si>
    <t>INKJET</t>
  </si>
  <si>
    <t>Cartridge</t>
  </si>
  <si>
    <t>BK/C/M/Y</t>
  </si>
  <si>
    <t>CLI-581 BK/C/M/Y</t>
  </si>
  <si>
    <t>PIGMENT</t>
  </si>
  <si>
    <t>PGI-580PGBK XXL</t>
  </si>
  <si>
    <t>CANON PIXMA TR4650</t>
  </si>
  <si>
    <t>Πολλαπλό (Color) C/M/Y</t>
  </si>
  <si>
    <t>CL-546XL (8288B001)</t>
  </si>
  <si>
    <t>PG-545XL 8286B001)</t>
  </si>
  <si>
    <t>ΟΜΑΔΑ 8</t>
  </si>
  <si>
    <t>ΚΟΣΜΗΤΕΙΑ ΣΧΟΛΗΣ ΕΠΙΣΤ ΑΓΩΓΗΣ</t>
  </si>
  <si>
    <t>HP LasterJet P2015D</t>
  </si>
  <si>
    <t>COLOR</t>
  </si>
  <si>
    <t>CC530AD</t>
  </si>
  <si>
    <t>CF372AM</t>
  </si>
  <si>
    <t>ΟΜΑΔΑ 9</t>
  </si>
  <si>
    <t>Φιλολογίας</t>
  </si>
  <si>
    <t>Διάφορα Γραφεία Διδασκόντων</t>
  </si>
  <si>
    <t>Διάφοροι Διδάσκοντες</t>
  </si>
  <si>
    <t>Lexmark B2236DW</t>
  </si>
  <si>
    <t>B222H00</t>
  </si>
  <si>
    <t>Drum</t>
  </si>
  <si>
    <t>B220Z00 (12k)</t>
  </si>
  <si>
    <t xml:space="preserve">Kyocera </t>
  </si>
  <si>
    <t>DK-1150</t>
  </si>
  <si>
    <t>ΟΜΑΔΑ 10</t>
  </si>
  <si>
    <t>Συμβουλευτικό Κέντρο Φοιτητών</t>
  </si>
  <si>
    <t>Ειρήνη Χαμηλάκη</t>
  </si>
  <si>
    <t xml:space="preserve">Πολυμηχάνημα </t>
  </si>
  <si>
    <t>EPSON ECOTANK L6290</t>
  </si>
  <si>
    <t>Μπουκάλι Μελανιού</t>
  </si>
  <si>
    <t>EPSON 101</t>
  </si>
  <si>
    <t>MAGENTA</t>
  </si>
  <si>
    <t>YELLOW</t>
  </si>
  <si>
    <t>EPSON 101 C13T03V14A</t>
  </si>
  <si>
    <t>EPSON 101 C13T03V24A</t>
  </si>
  <si>
    <t>EPSON 101 C13T03V34A</t>
  </si>
  <si>
    <t>EPSON 101 C13T03V44A</t>
  </si>
  <si>
    <t>ΟΜΑΔΑ 11</t>
  </si>
  <si>
    <t>Δ/ΝΣΗ ΤΕΧΝΙΚΩΝ ΕΡΓΩΝ</t>
  </si>
  <si>
    <t>ΜΥΓΙΑΚΗΣ</t>
  </si>
  <si>
    <t xml:space="preserve">Φωτοτυπικό </t>
  </si>
  <si>
    <t>INKJET RIPS</t>
  </si>
  <si>
    <t>C13T05A100</t>
  </si>
  <si>
    <t>C13T05A200</t>
  </si>
  <si>
    <t>C13T05A300</t>
  </si>
  <si>
    <t>Maintenance Box</t>
  </si>
  <si>
    <t>C13T671400</t>
  </si>
  <si>
    <t>EPSON WorkForce Pro WF-C878RDTWFC Maintenance box C13T671400</t>
  </si>
  <si>
    <t>EPSON WorkForce Pro WF-C878RDTWFC EPSON WorkForce Pro WF-C87xR Magenta XL 20.000pages C13T05A300</t>
  </si>
  <si>
    <t>EPSON WorkForce Pro WF-C878RDTWFC EPSON WorkForce Pro WF-C87xR Cyan XL 20.000pages C13T05A200</t>
  </si>
  <si>
    <t>EPSON WorkForce Pro WF-C878RDTWFC  EPSON WorkForce Pro WF-C87xR Black XL 20.000pages C13T05A100</t>
  </si>
  <si>
    <t>ΟΜΑΔΑ 12</t>
  </si>
  <si>
    <t>ΠΡΥΤΑΝΕΙΑ</t>
  </si>
  <si>
    <t>Πρυτανεία-Σύγκλητος</t>
  </si>
  <si>
    <t>Γοργοράπτη Ευαγγελία</t>
  </si>
  <si>
    <t>Develop Ineo 287</t>
  </si>
  <si>
    <t>TN323 Konica ή Develop tn323, 23k pgs</t>
  </si>
  <si>
    <t>Γραμματεία Πρυτανείας</t>
  </si>
  <si>
    <t>EPSON ECOTANK PRO L6580</t>
  </si>
  <si>
    <t>EPSON 112 EPSON 112 EcoTank Pigment Black ink bottle 127ml C13T06C14A</t>
  </si>
  <si>
    <t>EPSON 112 EPSON 112 EcoTank Pigment Cyan ink bottle 70ml C13T06C24A</t>
  </si>
  <si>
    <t>EPSON 112 EPSON 112 EcoTank Pigment Magenta ink bottle 70ml C13T06C34A</t>
  </si>
  <si>
    <t>EPSON 112 EPSON 112 EcoTank Pigment Yellow ink bottle 70ml C13T06C44A</t>
  </si>
  <si>
    <t>C12C934591</t>
  </si>
  <si>
    <t>ΟΜΑΔΑ 13</t>
  </si>
  <si>
    <t>Δ/νσης Οικονομικης Διαχείρισης</t>
  </si>
  <si>
    <t>Προμήθειες</t>
  </si>
  <si>
    <t>Καρνιαβούρα Κ</t>
  </si>
  <si>
    <t>TN322</t>
  </si>
  <si>
    <t>TK-6115</t>
  </si>
  <si>
    <t>develop ineo 224e (develop ή Konica toner TN322 24000pgs)</t>
  </si>
  <si>
    <t>KYOCER Ecosys M4125IDN(Kyocer TK-6115 Toner Μαύρο 15000 σελίδων)</t>
  </si>
  <si>
    <t>ΟΜΑΔΑ 14</t>
  </si>
  <si>
    <t>Νομική Υπηρεσία</t>
  </si>
  <si>
    <t>Σεβαστή Καμηλάκη</t>
  </si>
  <si>
    <t>EPSON ECOTANK PRO L6580 EPSON 112 EcoTank Pigment Black ink bottle 127ml C13T06C14A</t>
  </si>
  <si>
    <t>ikjet</t>
  </si>
  <si>
    <t>EPSON 112</t>
  </si>
  <si>
    <t>EPSON ECOTANK PRO L6580 EPSON 112 EcoTank Pigment Cyan ink bottle 70ml C13T06C24A</t>
  </si>
  <si>
    <t>EPSON ECOTANK PRO L6580 EPSON 112 EcoTank Pigment Magenta ink bottle 70ml C13T06C34A</t>
  </si>
  <si>
    <t>EPSON ECOTANK PRO L6580 EPSON 112 EcoTank Pigment Yellow ink bottle 70ml C13T06C44A</t>
  </si>
  <si>
    <t>HP Color LaserJet MFP M480f HP415A Toner Μαύρο 2400 Σελίδων</t>
  </si>
  <si>
    <t xml:space="preserve">Toner </t>
  </si>
  <si>
    <t>W2030A</t>
  </si>
  <si>
    <t>HP Color LaserJet MFP M480f HP415A Toner Κυανό 2100 Σελίδων</t>
  </si>
  <si>
    <t>W2031A</t>
  </si>
  <si>
    <t>HP Color LaserJet MFP M480f HP415A Toner Ματζέντα 2100 Σελίδων</t>
  </si>
  <si>
    <t>W2033A</t>
  </si>
  <si>
    <t>HP Color LaserJet MFP M480f HP415A Toner Κίτρινο 2100 Σελίδων</t>
  </si>
  <si>
    <t>W2032A</t>
  </si>
  <si>
    <t>ΟΜΑΔΑ 15</t>
  </si>
  <si>
    <t>Δ/ΝΣΗ Εκπαίδευσης &amp; Έρευνας</t>
  </si>
  <si>
    <t>Γιαννούλη Μαρία</t>
  </si>
  <si>
    <t>Develop Ineo 308e Develop, Konica Minolta TN-326, 25k pgs</t>
  </si>
  <si>
    <t>TN326</t>
  </si>
  <si>
    <t>Fax-Πολυμηχάνημα</t>
  </si>
  <si>
    <t>Samsung SL-M2675F MLT-D116L (3k pgs)</t>
  </si>
  <si>
    <t>Laser </t>
  </si>
  <si>
    <t>MLT-D116L</t>
  </si>
  <si>
    <t>Samsung SL-M2675F Samsung R116 Imaging Unit (SV134A) (9k pgs)</t>
  </si>
  <si>
    <t>Imaging Unit</t>
  </si>
  <si>
    <t>---</t>
  </si>
  <si>
    <t>OKI MB492DN Black Large capacity toner cartridge 45807106,  7,000 pages</t>
  </si>
  <si>
    <t>EPSON ECOTANK L6290 C13T03V14A</t>
  </si>
  <si>
    <t>EPSON ECOTANK L6290 C13T03V24A</t>
  </si>
  <si>
    <t>EPSON ECOTANK L6290 C13T03V34A</t>
  </si>
  <si>
    <t>EPSON ECOTANK L6290 C13T03V44A</t>
  </si>
  <si>
    <t>C13T04D100</t>
  </si>
  <si>
    <t>ΟΜΑΔΑ 16</t>
  </si>
  <si>
    <t>Διεύθυνση Διοικητικού</t>
  </si>
  <si>
    <t>Πρωτόκολλο</t>
  </si>
  <si>
    <t>Ελευθερία Αλεφαντινού</t>
  </si>
  <si>
    <t>Develop Ineo 368e  Konica ή Develop TN326, 30k pgs</t>
  </si>
  <si>
    <t>Α' Προσωπικού</t>
  </si>
  <si>
    <t>ΟΜΑΔΑ 17</t>
  </si>
  <si>
    <t>Τμήμα Διεθνών Σχέσεων</t>
  </si>
  <si>
    <t>Διεθνών Σχέσεων</t>
  </si>
  <si>
    <t>Ειρήνη Θυμιατζή</t>
  </si>
  <si>
    <t>Δημοσίων Σχέσεων</t>
  </si>
  <si>
    <t xml:space="preserve">Δημοσίων Σχέσεων </t>
  </si>
  <si>
    <t>Ελένη Περάκι</t>
  </si>
  <si>
    <t>ΟΜΑΔΑ 18</t>
  </si>
  <si>
    <t>Βοτανικός Κήπος</t>
  </si>
  <si>
    <t>Canon Maxify MB5150 Black 2500 pgs</t>
  </si>
  <si>
    <t>Inkjet Cartridge</t>
  </si>
  <si>
    <t>PGI-2500XL BK</t>
  </si>
  <si>
    <t>Canon Maxify MB5150 Cyan 1755 pgs</t>
  </si>
  <si>
    <t>PGI-2500XL C</t>
  </si>
  <si>
    <t>Canon Maxify MB5150 Magenta 1295 pgs</t>
  </si>
  <si>
    <t>PGI-2500XL M</t>
  </si>
  <si>
    <t>Canon Maxify MB5150 Yellow 1520 pgs</t>
  </si>
  <si>
    <t>PGI-2500XL Y</t>
  </si>
  <si>
    <t>ΟΜΑΔΑ 19</t>
  </si>
  <si>
    <t>ΨΥΧΟΛΟΓΙΑΣ</t>
  </si>
  <si>
    <t>ΜΕΛΗ ΤΜΗΜΑΤΟΣ</t>
  </si>
  <si>
    <t>Χ. ΚΟΥΤΑΛΑ</t>
  </si>
  <si>
    <t>LEXMARK B2442DW</t>
  </si>
  <si>
    <t>laser</t>
  </si>
  <si>
    <t>toner</t>
  </si>
  <si>
    <t>Toner Lexmark B232000 BL B2338/B2442/MB2338 3K</t>
  </si>
  <si>
    <t>LEXMARK B2338DW</t>
  </si>
  <si>
    <t>LEXMARK B2236DW</t>
  </si>
  <si>
    <t>Toner Lexmark B222H00 Black 3000Pgs (B222H00)</t>
  </si>
  <si>
    <t xml:space="preserve">Τμήμα Πολιτικής Επιστήμης </t>
  </si>
  <si>
    <t>Π</t>
  </si>
  <si>
    <t>ΠΡΟΣΦΟΡΑ</t>
  </si>
  <si>
    <t>ΚΟΣΤΟΣ</t>
  </si>
  <si>
    <t>ΤΕΜ*ΚΟΣΤΟΣ</t>
  </si>
  <si>
    <t>ΚΟΣΤΟΣ ΑΝΑ ΟΜΑΔΑ ΜΕ ΦΠΑ</t>
  </si>
  <si>
    <t>ΦΠΑ</t>
  </si>
  <si>
    <t>ΓΕΝΙΚΟ ΣΥΝΟΛΟ</t>
  </si>
  <si>
    <t>ΠΙΝΑΚΑΣ ΙΙ</t>
  </si>
  <si>
    <t>ΠΙΝΑΚΑΣ ΙΙΙ</t>
  </si>
  <si>
    <t>ΕΝΟΤΗΤΑ Α</t>
  </si>
  <si>
    <t>ΠΡΟΫΠΟΛΟΓΙΣΜΟΣ : 10.003,82€</t>
  </si>
  <si>
    <t>ΠΡΟΫΠΟΛΟΓΙΣΜΟΣ :1.700,30€</t>
  </si>
  <si>
    <t>ΕΝΟΤΗΤΑ Β</t>
  </si>
  <si>
    <t>2022 - ΑΝΑΚΑΤΑΣΚΕΥΑΣΜΕΝΑ ΜΕΛΑΝΙΑ - TONER</t>
  </si>
  <si>
    <t>ΟΜΑΔΕΣ</t>
  </si>
  <si>
    <t>ΑΙΤΩΝ (υπεύθ. Γραφειου προορισμού)</t>
  </si>
  <si>
    <t>ΕΤΑΙΡΕΙΑ ΚΑΤΑΣΚΕΥΗΣ/ΜΟΝΤΕΛΟ</t>
  </si>
  <si>
    <r>
      <t xml:space="preserve"> ΤΙΜΗ ΜΟΝΑΔΟΣ </t>
    </r>
    <r>
      <rPr>
        <sz val="10"/>
        <color rgb="FFFF0000"/>
        <rFont val="Calibri"/>
        <family val="2"/>
        <charset val="161"/>
      </rPr>
      <t>χωρίς</t>
    </r>
    <r>
      <rPr>
        <sz val="10"/>
        <color indexed="8"/>
        <rFont val="Calibri"/>
        <family val="2"/>
        <charset val="161"/>
      </rPr>
      <t xml:space="preserve"> ΦΠΑ</t>
    </r>
  </si>
  <si>
    <t>Β’ Προσωπικού</t>
  </si>
  <si>
    <t>Epson WorkForce Pro WF-5710DWF</t>
  </si>
  <si>
    <t>T9451 XL Cartridge 5k pgs.</t>
  </si>
  <si>
    <t xml:space="preserve">Epson WorkForce Pro WF-5710DWF  </t>
  </si>
  <si>
    <t>T9452 XL Cartridge 5k pgs.</t>
  </si>
  <si>
    <t xml:space="preserve">Epson WorkForce Pro WF-5710DWF </t>
  </si>
  <si>
    <t>T9453 XL Cartridge 5k pgs.</t>
  </si>
  <si>
    <t>T9454 XL Cartridge 5k pgs.</t>
  </si>
  <si>
    <t>ΙΑΤΡΕΙΟ</t>
  </si>
  <si>
    <t xml:space="preserve">OKI B412DN </t>
  </si>
  <si>
    <t>45807106 Black Large capacity toner cartridge 45807106,  7,000 pages</t>
  </si>
  <si>
    <t>Πανεπιστ. Αρχών</t>
  </si>
  <si>
    <t xml:space="preserve">OKI MB492DN </t>
  </si>
  <si>
    <t>εκτυπωτής</t>
  </si>
  <si>
    <t>HP LaserJetP1566</t>
  </si>
  <si>
    <t>78A CE278A</t>
  </si>
  <si>
    <t>Δ/νση Οικονομικής Διαχείρισης</t>
  </si>
  <si>
    <t>Ταμείου</t>
  </si>
  <si>
    <t>Καρνιαβούρα Κ.</t>
  </si>
  <si>
    <t>Samsung SL-M2875FD</t>
  </si>
  <si>
    <t>Μισθοδοσίας</t>
  </si>
  <si>
    <t>HP OfficeJet 7310</t>
  </si>
  <si>
    <t>HP344</t>
  </si>
  <si>
    <t>HP338</t>
  </si>
  <si>
    <t xml:space="preserve">Samsung SL-M2875FD </t>
  </si>
  <si>
    <t>MLT-R116 Samsung R116 Imaging Unit (SV134A) (9k pgs)</t>
  </si>
  <si>
    <t>Προμηθειών</t>
  </si>
  <si>
    <t>Samsung SL-M2885FW</t>
  </si>
  <si>
    <t>MLT-D116L  MLT-D116L (3k pgs)</t>
  </si>
  <si>
    <t xml:space="preserve">Samsung SL-M2885FW </t>
  </si>
  <si>
    <t xml:space="preserve">Kyocera Ecosys P2235dn </t>
  </si>
  <si>
    <t>TK-1150 3k pgs</t>
  </si>
  <si>
    <t xml:space="preserve">OKI MB472dnw </t>
  </si>
  <si>
    <t>Led</t>
  </si>
  <si>
    <t>45807106 7k pgs</t>
  </si>
  <si>
    <t>ΚΟΣΜΗΤΕΙΑ ΦΣ</t>
  </si>
  <si>
    <t>ΑΠΟΣΤΟΛΑΚΗ ΑΙΚ</t>
  </si>
  <si>
    <t>ΠΟΛΥΜΗΧΑΝΗΜΑ</t>
  </si>
  <si>
    <t>HP LaserJet M2727nf</t>
  </si>
  <si>
    <t>HP-Q7553X/Q5949X/7000pgs</t>
  </si>
  <si>
    <t>ΞΕΝΩΝ ΓΛΩΣΣΩΝ ΚΕΝΤΡΟ ΓΡΑΦΗΣ</t>
  </si>
  <si>
    <t>OKI 8432</t>
  </si>
  <si>
    <t>OKI45807111(12000pgs)</t>
  </si>
  <si>
    <t>BROTHER MFC-L2710DW</t>
  </si>
  <si>
    <t>3000pgx</t>
  </si>
  <si>
    <t>HP M402dne</t>
  </si>
  <si>
    <t>CF226A</t>
  </si>
  <si>
    <t>MLT-R116  Samsung R116 Imaging Unit (SV134A) (9k pgs)</t>
  </si>
  <si>
    <t>Epson Expression Home XP-3100</t>
  </si>
  <si>
    <t>603XL Black C13T03A14010, 500pgs</t>
  </si>
  <si>
    <t>603XL Cyan C13T03A24010, 350pgs</t>
  </si>
  <si>
    <t>603XL Magenta C13T03A34010, 350pgs</t>
  </si>
  <si>
    <t>603XL Yellow C13T03A44010, 350pgs</t>
  </si>
  <si>
    <t>Lexmark Ε360/Ε460</t>
  </si>
  <si>
    <t>Ε360Η11Ε</t>
  </si>
  <si>
    <t>Lexmark Ε360/Ε460 Drum</t>
  </si>
  <si>
    <t>Ε360-Drum</t>
  </si>
  <si>
    <t>Brother MFC-L2710DW</t>
  </si>
  <si>
    <t>TN-2420</t>
  </si>
  <si>
    <t>DR-2400</t>
  </si>
  <si>
    <t>ΦΚΣ</t>
  </si>
  <si>
    <t>HP LASERJET 4250</t>
  </si>
  <si>
    <t>HP Q5942X (20000 σελ)</t>
  </si>
  <si>
    <t xml:space="preserve">HP LASERJET 4015DN </t>
  </si>
  <si>
    <t>HP C364X (20000 σελ)</t>
  </si>
  <si>
    <t>HP LASERJET P1005</t>
  </si>
  <si>
    <t>HP CB435A (2000 σελ)</t>
  </si>
  <si>
    <t>Lexmark E360dn</t>
  </si>
  <si>
    <t>Lexmark E360H11E (9000 σελ)</t>
  </si>
  <si>
    <t>BROTHER MFC-L2730DW</t>
  </si>
  <si>
    <t>Toner Brother TN-2410 Black 1200Pgs (TN-2410)</t>
  </si>
  <si>
    <t>BROTHER HL-L2350DW</t>
  </si>
  <si>
    <t>Toner Brother TN-2420 Black 3000Pgs (TN-2420)</t>
  </si>
  <si>
    <t>ΣΚΕ</t>
  </si>
  <si>
    <t>Εργαστήριο Η/Υ</t>
  </si>
  <si>
    <t>OKI 412DN</t>
  </si>
  <si>
    <t>OKI 45807106</t>
  </si>
  <si>
    <t>Γραμματεία Κοσμητείας</t>
  </si>
  <si>
    <t>Kyocera Ecosys M4125idn</t>
  </si>
  <si>
    <t>Kyocera TK-6115</t>
  </si>
  <si>
    <t>Hewlett Packard Q6503A</t>
  </si>
  <si>
    <t>HP Q2612A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</si>
</sst>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_-* #,##0.00\ [$€-408]_-;\-* #,##0.00\ [$€-408]_-;_-* &quot;-&quot;??\ [$€-408]_-;_-@_-"/>
    <numFmt numFmtId="166" formatCode="#,##0.00_ ;\-#,##0.00\ "/>
  </numFmts>
  <fonts count="31" x14ac:knownFonts="1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</font>
    <font>
      <sz val="11"/>
      <color indexed="8"/>
      <name val="Arial"/>
      <family val="2"/>
      <charset val="161"/>
    </font>
    <font>
      <b/>
      <sz val="11"/>
      <color theme="1"/>
      <name val="Times New Roman"/>
      <family val="1"/>
      <charset val="161"/>
    </font>
    <font>
      <b/>
      <sz val="11"/>
      <color rgb="FFFF0000"/>
      <name val="Calibri"/>
      <family val="2"/>
      <charset val="161"/>
      <scheme val="minor"/>
    </font>
    <font>
      <b/>
      <sz val="11"/>
      <color indexed="8"/>
      <name val="Calibri"/>
      <family val="2"/>
      <charset val="161"/>
    </font>
    <font>
      <sz val="11"/>
      <color rgb="FFFF0000"/>
      <name val="Calibri"/>
      <family val="2"/>
      <charset val="161"/>
    </font>
    <font>
      <b/>
      <sz val="11"/>
      <color rgb="FFFF0000"/>
      <name val="Calibri"/>
      <family val="2"/>
      <charset val="161"/>
    </font>
    <font>
      <b/>
      <sz val="11"/>
      <name val="Calibri"/>
      <family val="2"/>
      <charset val="161"/>
    </font>
    <font>
      <sz val="11"/>
      <color rgb="FF000000"/>
      <name val="Calibri"/>
      <family val="2"/>
      <charset val="161"/>
    </font>
    <font>
      <b/>
      <sz val="11"/>
      <color rgb="FF000000"/>
      <name val="Calibri"/>
      <family val="2"/>
      <charset val="161"/>
    </font>
    <font>
      <sz val="11"/>
      <color indexed="8"/>
      <name val="Calibri"/>
      <family val="2"/>
      <charset val="161"/>
      <scheme val="minor"/>
    </font>
    <font>
      <sz val="11"/>
      <color rgb="FF000000"/>
      <name val="Calibri"/>
      <family val="2"/>
      <charset val="161"/>
      <scheme val="minor"/>
    </font>
    <font>
      <sz val="9"/>
      <color indexed="8"/>
      <name val="Calibri"/>
      <family val="2"/>
      <charset val="161"/>
    </font>
    <font>
      <b/>
      <sz val="12"/>
      <color theme="1"/>
      <name val="Times New Roman"/>
      <family val="1"/>
      <charset val="161"/>
    </font>
    <font>
      <b/>
      <sz val="14"/>
      <color theme="1"/>
      <name val="Times New Roman"/>
      <family val="1"/>
      <charset val="161"/>
    </font>
    <font>
      <sz val="12"/>
      <color theme="1"/>
      <name val="Times New Roman"/>
      <family val="1"/>
      <charset val="161"/>
    </font>
    <font>
      <b/>
      <sz val="16"/>
      <color rgb="FFFF0000"/>
      <name val="Calibri"/>
      <family val="2"/>
      <charset val="161"/>
      <scheme val="minor"/>
    </font>
    <font>
      <sz val="10"/>
      <color indexed="8"/>
      <name val="Calibri"/>
      <family val="2"/>
      <charset val="161"/>
    </font>
    <font>
      <sz val="10"/>
      <color rgb="FFFF0000"/>
      <name val="Calibri"/>
      <family val="2"/>
      <charset val="161"/>
    </font>
    <font>
      <b/>
      <sz val="14"/>
      <color theme="1"/>
      <name val="Calibri"/>
      <family val="2"/>
      <charset val="161"/>
      <scheme val="minor"/>
    </font>
    <font>
      <b/>
      <sz val="10"/>
      <color indexed="8"/>
      <name val="Calibri"/>
      <family val="2"/>
      <charset val="161"/>
    </font>
    <font>
      <b/>
      <sz val="12"/>
      <color rgb="FF000000"/>
      <name val="Calibri"/>
      <family val="2"/>
      <charset val="161"/>
    </font>
    <font>
      <sz val="10"/>
      <name val="Calibri"/>
      <family val="2"/>
      <charset val="161"/>
    </font>
    <font>
      <sz val="12"/>
      <name val="Calibri"/>
      <family val="2"/>
      <charset val="161"/>
    </font>
    <font>
      <b/>
      <sz val="12"/>
      <name val="Calibri"/>
      <family val="2"/>
      <charset val="161"/>
    </font>
    <font>
      <sz val="10"/>
      <color theme="1"/>
      <name val="Calibri"/>
      <family val="2"/>
      <charset val="161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0" tint="-0.24994659260841701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44" fontId="4" fillId="0" borderId="0" applyFont="0" applyFill="0" applyBorder="0" applyAlignment="0" applyProtection="0"/>
  </cellStyleXfs>
  <cellXfs count="358">
    <xf numFmtId="0" fontId="0" fillId="0" borderId="0" xfId="0"/>
    <xf numFmtId="0" fontId="2" fillId="0" borderId="0" xfId="0" applyFont="1"/>
    <xf numFmtId="0" fontId="0" fillId="0" borderId="10" xfId="1" applyFont="1" applyBorder="1"/>
    <xf numFmtId="2" fontId="0" fillId="0" borderId="10" xfId="1" applyNumberFormat="1" applyFont="1" applyBorder="1" applyAlignment="1">
      <alignment horizontal="right"/>
    </xf>
    <xf numFmtId="0" fontId="0" fillId="0" borderId="10" xfId="2" applyFont="1" applyBorder="1"/>
    <xf numFmtId="2" fontId="0" fillId="6" borderId="11" xfId="1" applyNumberFormat="1" applyFont="1" applyFill="1" applyBorder="1" applyAlignment="1">
      <alignment horizontal="right" vertical="center"/>
    </xf>
    <xf numFmtId="0" fontId="0" fillId="7" borderId="10" xfId="1" applyFont="1" applyFill="1" applyBorder="1"/>
    <xf numFmtId="0" fontId="0" fillId="7" borderId="10" xfId="2" applyFont="1" applyFill="1" applyBorder="1"/>
    <xf numFmtId="0" fontId="5" fillId="3" borderId="1" xfId="1" applyFont="1" applyFill="1" applyBorder="1" applyAlignment="1">
      <alignment vertical="center"/>
    </xf>
    <xf numFmtId="0" fontId="5" fillId="3" borderId="1" xfId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10" xfId="1" applyFont="1" applyBorder="1" applyAlignment="1">
      <alignment horizontal="center" vertical="center" wrapText="1"/>
    </xf>
    <xf numFmtId="0" fontId="0" fillId="0" borderId="10" xfId="2" applyFont="1" applyBorder="1" applyAlignment="1">
      <alignment horizontal="center" vertical="center" wrapText="1"/>
    </xf>
    <xf numFmtId="0" fontId="5" fillId="5" borderId="1" xfId="1" applyFont="1" applyFill="1" applyBorder="1" applyAlignment="1" applyProtection="1">
      <alignment horizontal="left" vertical="center" wrapText="1"/>
      <protection locked="0"/>
    </xf>
    <xf numFmtId="0" fontId="5" fillId="3" borderId="3" xfId="1" applyFont="1" applyFill="1" applyBorder="1" applyAlignment="1">
      <alignment vertical="center" wrapText="1"/>
    </xf>
    <xf numFmtId="0" fontId="5" fillId="3" borderId="3" xfId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1" xfId="1" applyFont="1" applyFill="1" applyBorder="1" applyAlignment="1">
      <alignment horizontal="left" vertical="center" wrapText="1"/>
    </xf>
    <xf numFmtId="0" fontId="5" fillId="5" borderId="1" xfId="1" applyFont="1" applyFill="1" applyBorder="1" applyAlignment="1" applyProtection="1">
      <alignment horizontal="left" vertical="center"/>
      <protection locked="0"/>
    </xf>
    <xf numFmtId="0" fontId="5" fillId="3" borderId="5" xfId="1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0" fillId="0" borderId="0" xfId="0" applyFont="1" applyAlignment="1">
      <alignment horizontal="center" vertical="center" wrapText="1"/>
    </xf>
    <xf numFmtId="0" fontId="0" fillId="0" borderId="0" xfId="0" applyFont="1"/>
    <xf numFmtId="2" fontId="0" fillId="0" borderId="0" xfId="0" applyNumberFormat="1" applyFont="1"/>
    <xf numFmtId="2" fontId="1" fillId="2" borderId="1" xfId="1" applyNumberFormat="1" applyFont="1" applyFill="1" applyBorder="1" applyAlignment="1">
      <alignment horizontal="center" vertical="center" wrapText="1"/>
    </xf>
    <xf numFmtId="0" fontId="1" fillId="3" borderId="0" xfId="1" applyFont="1" applyFill="1"/>
    <xf numFmtId="0" fontId="9" fillId="3" borderId="0" xfId="1" applyFont="1" applyFill="1" applyAlignment="1">
      <alignment horizontal="center"/>
    </xf>
    <xf numFmtId="0" fontId="5" fillId="3" borderId="1" xfId="1" applyFont="1" applyFill="1" applyBorder="1"/>
    <xf numFmtId="0" fontId="5" fillId="3" borderId="1" xfId="1" applyFont="1" applyFill="1" applyBorder="1" applyAlignment="1" applyProtection="1">
      <alignment horizontal="left" vertical="center"/>
      <protection locked="0"/>
    </xf>
    <xf numFmtId="0" fontId="5" fillId="3" borderId="2" xfId="1" applyFont="1" applyFill="1" applyBorder="1" applyAlignment="1">
      <alignment vertical="center"/>
    </xf>
    <xf numFmtId="0" fontId="0" fillId="0" borderId="3" xfId="0" applyFont="1" applyBorder="1" applyAlignment="1">
      <alignment horizontal="left"/>
    </xf>
    <xf numFmtId="0" fontId="1" fillId="3" borderId="1" xfId="1" applyFont="1" applyFill="1" applyBorder="1" applyAlignment="1" applyProtection="1">
      <alignment horizontal="left" vertical="center"/>
      <protection locked="0"/>
    </xf>
    <xf numFmtId="0" fontId="1" fillId="3" borderId="5" xfId="1" applyFont="1" applyFill="1" applyBorder="1" applyAlignment="1" applyProtection="1">
      <alignment horizontal="left" vertical="center"/>
      <protection locked="0"/>
    </xf>
    <xf numFmtId="0" fontId="5" fillId="3" borderId="5" xfId="1" applyFont="1" applyFill="1" applyBorder="1"/>
    <xf numFmtId="0" fontId="5" fillId="3" borderId="5" xfId="1" applyFont="1" applyFill="1" applyBorder="1" applyAlignment="1" applyProtection="1">
      <alignment horizontal="left" vertical="center"/>
      <protection locked="0"/>
    </xf>
    <xf numFmtId="0" fontId="5" fillId="3" borderId="6" xfId="1" applyFont="1" applyFill="1" applyBorder="1" applyAlignment="1">
      <alignment vertical="center"/>
    </xf>
    <xf numFmtId="0" fontId="0" fillId="0" borderId="7" xfId="0" applyFont="1" applyBorder="1" applyAlignment="1">
      <alignment horizontal="left"/>
    </xf>
    <xf numFmtId="0" fontId="1" fillId="3" borderId="3" xfId="1" applyFont="1" applyFill="1" applyBorder="1" applyAlignment="1" applyProtection="1">
      <alignment horizontal="left" vertical="center"/>
      <protection locked="0"/>
    </xf>
    <xf numFmtId="0" fontId="0" fillId="0" borderId="3" xfId="0" applyFont="1" applyBorder="1"/>
    <xf numFmtId="0" fontId="0" fillId="0" borderId="3" xfId="0" applyFont="1" applyBorder="1" applyAlignment="1">
      <alignment horizontal="center" vertical="center" wrapText="1"/>
    </xf>
    <xf numFmtId="2" fontId="9" fillId="3" borderId="3" xfId="1" applyNumberFormat="1" applyFont="1" applyFill="1" applyBorder="1" applyAlignment="1">
      <alignment horizontal="center" vertical="center"/>
    </xf>
    <xf numFmtId="0" fontId="9" fillId="3" borderId="3" xfId="1" applyFont="1" applyFill="1" applyBorder="1" applyAlignment="1">
      <alignment horizontal="center"/>
    </xf>
    <xf numFmtId="0" fontId="1" fillId="3" borderId="3" xfId="1" applyFont="1" applyFill="1" applyBorder="1"/>
    <xf numFmtId="0" fontId="10" fillId="3" borderId="3" xfId="1" applyFont="1" applyFill="1" applyBorder="1" applyAlignment="1">
      <alignment vertical="center"/>
    </xf>
    <xf numFmtId="0" fontId="5" fillId="3" borderId="3" xfId="1" applyFont="1" applyFill="1" applyBorder="1" applyAlignment="1">
      <alignment horizontal="center" vertical="center" wrapText="1"/>
    </xf>
    <xf numFmtId="0" fontId="11" fillId="3" borderId="3" xfId="1" applyFont="1" applyFill="1" applyBorder="1" applyAlignment="1">
      <alignment vertical="center"/>
    </xf>
    <xf numFmtId="0" fontId="1" fillId="3" borderId="3" xfId="1" applyFont="1" applyFill="1" applyBorder="1" applyAlignment="1">
      <alignment horizontal="left" vertical="center"/>
    </xf>
    <xf numFmtId="0" fontId="9" fillId="5" borderId="3" xfId="1" applyFont="1" applyFill="1" applyBorder="1" applyAlignment="1" applyProtection="1">
      <alignment horizontal="center" vertical="center" wrapText="1"/>
      <protection locked="0"/>
    </xf>
    <xf numFmtId="2" fontId="1" fillId="3" borderId="3" xfId="1" applyNumberFormat="1" applyFont="1" applyFill="1" applyBorder="1" applyAlignment="1">
      <alignment horizontal="center" vertical="center"/>
    </xf>
    <xf numFmtId="0" fontId="1" fillId="3" borderId="3" xfId="1" applyFont="1" applyFill="1" applyBorder="1" applyAlignment="1">
      <alignment vertical="center"/>
    </xf>
    <xf numFmtId="0" fontId="1" fillId="3" borderId="3" xfId="1" applyFont="1" applyFill="1" applyBorder="1" applyAlignment="1">
      <alignment horizontal="center" vertical="center" wrapText="1"/>
    </xf>
    <xf numFmtId="0" fontId="1" fillId="3" borderId="9" xfId="1" applyFont="1" applyFill="1" applyBorder="1" applyAlignment="1" applyProtection="1">
      <alignment horizontal="left" vertical="center"/>
      <protection locked="0"/>
    </xf>
    <xf numFmtId="0" fontId="1" fillId="3" borderId="9" xfId="1" applyFont="1" applyFill="1" applyBorder="1" applyAlignment="1">
      <alignment vertical="center"/>
    </xf>
    <xf numFmtId="0" fontId="1" fillId="3" borderId="9" xfId="1" applyFont="1" applyFill="1" applyBorder="1" applyAlignment="1">
      <alignment horizontal="center" vertical="center" wrapText="1"/>
    </xf>
    <xf numFmtId="0" fontId="1" fillId="3" borderId="9" xfId="1" applyFont="1" applyFill="1" applyBorder="1" applyAlignment="1">
      <alignment horizontal="left" vertical="center"/>
    </xf>
    <xf numFmtId="0" fontId="9" fillId="5" borderId="9" xfId="1" applyFont="1" applyFill="1" applyBorder="1" applyAlignment="1" applyProtection="1">
      <alignment horizontal="center" vertical="center" wrapText="1"/>
      <protection locked="0"/>
    </xf>
    <xf numFmtId="2" fontId="1" fillId="3" borderId="9" xfId="1" applyNumberFormat="1" applyFont="1" applyFill="1" applyBorder="1" applyAlignment="1">
      <alignment horizontal="center" vertical="center"/>
    </xf>
    <xf numFmtId="2" fontId="9" fillId="3" borderId="9" xfId="1" applyNumberFormat="1" applyFont="1" applyFill="1" applyBorder="1" applyAlignment="1">
      <alignment horizontal="center" vertical="center"/>
    </xf>
    <xf numFmtId="0" fontId="1" fillId="3" borderId="4" xfId="1" applyFont="1" applyFill="1" applyBorder="1" applyAlignment="1" applyProtection="1">
      <alignment horizontal="left" vertical="center"/>
      <protection locked="0"/>
    </xf>
    <xf numFmtId="0" fontId="12" fillId="3" borderId="1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 applyProtection="1">
      <alignment horizontal="center" vertical="center" wrapText="1"/>
      <protection locked="0"/>
    </xf>
    <xf numFmtId="1" fontId="1" fillId="3" borderId="1" xfId="1" applyNumberFormat="1" applyFont="1" applyFill="1" applyBorder="1" applyAlignment="1">
      <alignment horizontal="center" vertical="center"/>
    </xf>
    <xf numFmtId="164" fontId="1" fillId="3" borderId="1" xfId="1" applyNumberFormat="1" applyFont="1" applyFill="1" applyBorder="1" applyAlignment="1">
      <alignment horizontal="center" vertical="center"/>
    </xf>
    <xf numFmtId="2" fontId="1" fillId="3" borderId="1" xfId="1" applyNumberFormat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vertical="center"/>
    </xf>
    <xf numFmtId="0" fontId="1" fillId="3" borderId="1" xfId="1" applyFont="1" applyFill="1" applyBorder="1" applyAlignment="1">
      <alignment horizontal="left" vertical="center"/>
    </xf>
    <xf numFmtId="2" fontId="9" fillId="3" borderId="1" xfId="1" applyNumberFormat="1" applyFont="1" applyFill="1" applyBorder="1" applyAlignment="1">
      <alignment horizontal="center" vertical="center"/>
    </xf>
    <xf numFmtId="0" fontId="0" fillId="0" borderId="10" xfId="0" applyFont="1" applyBorder="1"/>
    <xf numFmtId="0" fontId="13" fillId="6" borderId="11" xfId="1" applyFont="1" applyFill="1" applyBorder="1" applyAlignment="1">
      <alignment horizontal="left" vertical="center"/>
    </xf>
    <xf numFmtId="2" fontId="14" fillId="6" borderId="11" xfId="1" applyNumberFormat="1" applyFont="1" applyFill="1" applyBorder="1" applyAlignment="1">
      <alignment horizontal="center" vertical="center"/>
    </xf>
    <xf numFmtId="0" fontId="1" fillId="3" borderId="1" xfId="1" applyFont="1" applyFill="1" applyBorder="1"/>
    <xf numFmtId="0" fontId="0" fillId="0" borderId="1" xfId="0" applyFont="1" applyBorder="1" applyAlignment="1">
      <alignment horizontal="center" vertical="center" wrapText="1"/>
    </xf>
    <xf numFmtId="0" fontId="1" fillId="3" borderId="1" xfId="1" applyFont="1" applyFill="1" applyBorder="1" applyAlignment="1">
      <alignment vertical="center" shrinkToFit="1"/>
    </xf>
    <xf numFmtId="0" fontId="9" fillId="0" borderId="1" xfId="1" applyFont="1" applyBorder="1" applyAlignment="1" applyProtection="1">
      <alignment horizontal="center" vertical="center" wrapText="1"/>
      <protection locked="0"/>
    </xf>
    <xf numFmtId="0" fontId="1" fillId="3" borderId="1" xfId="1" applyFont="1" applyFill="1" applyBorder="1" applyAlignment="1">
      <alignment horizontal="center" vertical="center" wrapText="1"/>
    </xf>
    <xf numFmtId="2" fontId="0" fillId="0" borderId="3" xfId="0" applyNumberFormat="1" applyFont="1" applyBorder="1"/>
    <xf numFmtId="0" fontId="5" fillId="3" borderId="1" xfId="1" applyFont="1" applyFill="1" applyBorder="1" applyAlignment="1">
      <alignment horizontal="center" vertical="center" wrapText="1"/>
    </xf>
    <xf numFmtId="0" fontId="12" fillId="3" borderId="1" xfId="1" applyFont="1" applyFill="1" applyBorder="1" applyAlignment="1">
      <alignment vertical="center"/>
    </xf>
    <xf numFmtId="0" fontId="12" fillId="5" borderId="1" xfId="1" applyFont="1" applyFill="1" applyBorder="1" applyAlignment="1" applyProtection="1">
      <alignment horizontal="center" vertical="center" wrapText="1"/>
      <protection locked="0"/>
    </xf>
    <xf numFmtId="0" fontId="12" fillId="5" borderId="4" xfId="1" applyFont="1" applyFill="1" applyBorder="1" applyAlignment="1" applyProtection="1">
      <alignment horizontal="center" vertical="center" wrapText="1"/>
      <protection locked="0"/>
    </xf>
    <xf numFmtId="0" fontId="5" fillId="3" borderId="3" xfId="1" applyFont="1" applyFill="1" applyBorder="1"/>
    <xf numFmtId="0" fontId="3" fillId="0" borderId="3" xfId="1" applyFont="1" applyBorder="1" applyAlignment="1">
      <alignment vertical="center" wrapText="1"/>
    </xf>
    <xf numFmtId="0" fontId="3" fillId="0" borderId="3" xfId="1" applyFont="1" applyBorder="1" applyAlignment="1">
      <alignment vertical="center"/>
    </xf>
    <xf numFmtId="0" fontId="3" fillId="0" borderId="3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7" xfId="1" applyFont="1" applyBorder="1" applyAlignment="1">
      <alignment vertical="center"/>
    </xf>
    <xf numFmtId="0" fontId="3" fillId="0" borderId="7" xfId="1" applyFont="1" applyBorder="1" applyAlignment="1">
      <alignment vertical="center" wrapText="1"/>
    </xf>
    <xf numFmtId="0" fontId="0" fillId="0" borderId="3" xfId="0" applyFont="1" applyBorder="1" applyAlignment="1">
      <alignment wrapText="1"/>
    </xf>
    <xf numFmtId="0" fontId="1" fillId="0" borderId="3" xfId="1" applyFont="1" applyBorder="1"/>
    <xf numFmtId="0" fontId="1" fillId="0" borderId="3" xfId="2" applyFont="1" applyBorder="1"/>
    <xf numFmtId="0" fontId="1" fillId="5" borderId="1" xfId="1" applyFont="1" applyFill="1" applyBorder="1" applyAlignment="1" applyProtection="1">
      <alignment horizontal="center" vertical="center" wrapText="1"/>
      <protection locked="0"/>
    </xf>
    <xf numFmtId="2" fontId="1" fillId="3" borderId="1" xfId="1" applyNumberFormat="1" applyFont="1" applyFill="1" applyBorder="1" applyAlignment="1">
      <alignment horizontal="left" vertical="center"/>
    </xf>
    <xf numFmtId="0" fontId="1" fillId="5" borderId="1" xfId="1" applyFont="1" applyFill="1" applyBorder="1" applyAlignment="1" applyProtection="1">
      <alignment horizontal="left" vertical="center" wrapText="1"/>
      <protection locked="0"/>
    </xf>
    <xf numFmtId="0" fontId="1" fillId="0" borderId="3" xfId="1" applyFont="1" applyBorder="1" applyAlignment="1">
      <alignment horizontal="left" wrapText="1"/>
    </xf>
    <xf numFmtId="0" fontId="1" fillId="5" borderId="1" xfId="1" applyFont="1" applyFill="1" applyBorder="1" applyAlignment="1" applyProtection="1">
      <alignment horizontal="left" vertical="center"/>
      <protection locked="0"/>
    </xf>
    <xf numFmtId="2" fontId="1" fillId="3" borderId="1" xfId="1" applyNumberFormat="1" applyFont="1" applyFill="1" applyBorder="1" applyAlignment="1">
      <alignment horizontal="center" vertical="center" wrapText="1"/>
    </xf>
    <xf numFmtId="0" fontId="1" fillId="8" borderId="3" xfId="1" applyFont="1" applyFill="1" applyBorder="1"/>
    <xf numFmtId="0" fontId="1" fillId="0" borderId="3" xfId="2" applyFont="1" applyBorder="1" applyAlignment="1">
      <alignment horizontal="left" vertical="center"/>
    </xf>
    <xf numFmtId="0" fontId="1" fillId="0" borderId="3" xfId="1" applyFont="1" applyBorder="1" applyAlignment="1">
      <alignment horizontal="left" vertical="center"/>
    </xf>
    <xf numFmtId="0" fontId="1" fillId="0" borderId="3" xfId="1" quotePrefix="1" applyFont="1" applyBorder="1" applyAlignment="1">
      <alignment horizontal="left" vertical="center"/>
    </xf>
    <xf numFmtId="0" fontId="1" fillId="0" borderId="3" xfId="2" applyFont="1" applyBorder="1" applyAlignment="1">
      <alignment horizontal="left" vertical="center" wrapText="1"/>
    </xf>
    <xf numFmtId="0" fontId="0" fillId="0" borderId="7" xfId="0" applyFont="1" applyBorder="1"/>
    <xf numFmtId="0" fontId="1" fillId="0" borderId="7" xfId="1" applyFont="1" applyBorder="1"/>
    <xf numFmtId="0" fontId="1" fillId="3" borderId="5" xfId="1" applyFont="1" applyFill="1" applyBorder="1" applyAlignment="1">
      <alignment vertical="center"/>
    </xf>
    <xf numFmtId="0" fontId="1" fillId="3" borderId="5" xfId="1" applyFont="1" applyFill="1" applyBorder="1" applyAlignment="1">
      <alignment horizontal="left" vertical="center"/>
    </xf>
    <xf numFmtId="0" fontId="1" fillId="5" borderId="5" xfId="1" applyFont="1" applyFill="1" applyBorder="1" applyAlignment="1" applyProtection="1">
      <alignment horizontal="left" vertical="center" wrapText="1"/>
      <protection locked="0"/>
    </xf>
    <xf numFmtId="2" fontId="0" fillId="0" borderId="7" xfId="0" applyNumberFormat="1" applyFont="1" applyBorder="1"/>
    <xf numFmtId="2" fontId="14" fillId="6" borderId="3" xfId="1" applyNumberFormat="1" applyFont="1" applyFill="1" applyBorder="1" applyAlignment="1">
      <alignment horizontal="center" vertical="center"/>
    </xf>
    <xf numFmtId="0" fontId="5" fillId="3" borderId="12" xfId="1" applyFont="1" applyFill="1" applyBorder="1"/>
    <xf numFmtId="0" fontId="5" fillId="3" borderId="13" xfId="1" applyFont="1" applyFill="1" applyBorder="1"/>
    <xf numFmtId="0" fontId="16" fillId="0" borderId="3" xfId="0" applyFont="1" applyBorder="1" applyAlignment="1">
      <alignment horizontal="center" vertical="center" wrapText="1"/>
    </xf>
    <xf numFmtId="2" fontId="2" fillId="0" borderId="3" xfId="0" applyNumberFormat="1" applyFont="1" applyBorder="1"/>
    <xf numFmtId="1" fontId="5" fillId="3" borderId="4" xfId="1" applyNumberFormat="1" applyFont="1" applyFill="1" applyBorder="1" applyAlignment="1">
      <alignment horizontal="center" vertical="center"/>
    </xf>
    <xf numFmtId="1" fontId="5" fillId="3" borderId="8" xfId="1" applyNumberFormat="1" applyFont="1" applyFill="1" applyBorder="1" applyAlignment="1">
      <alignment horizontal="center" vertical="center"/>
    </xf>
    <xf numFmtId="1" fontId="1" fillId="3" borderId="3" xfId="1" applyNumberFormat="1" applyFont="1" applyFill="1" applyBorder="1" applyAlignment="1">
      <alignment horizontal="center" vertical="center"/>
    </xf>
    <xf numFmtId="1" fontId="1" fillId="3" borderId="9" xfId="1" applyNumberFormat="1" applyFont="1" applyFill="1" applyBorder="1" applyAlignment="1">
      <alignment horizontal="center" vertical="center"/>
    </xf>
    <xf numFmtId="1" fontId="5" fillId="3" borderId="1" xfId="1" applyNumberFormat="1" applyFont="1" applyFill="1" applyBorder="1" applyAlignment="1">
      <alignment horizontal="center" vertical="center"/>
    </xf>
    <xf numFmtId="1" fontId="3" fillId="0" borderId="3" xfId="1" applyNumberFormat="1" applyFont="1" applyBorder="1" applyAlignment="1" applyProtection="1">
      <alignment horizontal="center" vertical="center"/>
      <protection locked="0"/>
    </xf>
    <xf numFmtId="1" fontId="3" fillId="0" borderId="3" xfId="1" applyNumberFormat="1" applyFont="1" applyBorder="1" applyAlignment="1">
      <alignment horizontal="center" vertical="center"/>
    </xf>
    <xf numFmtId="1" fontId="3" fillId="0" borderId="7" xfId="1" applyNumberFormat="1" applyFont="1" applyBorder="1" applyAlignment="1" applyProtection="1">
      <alignment horizontal="center" vertical="center"/>
      <protection locked="0"/>
    </xf>
    <xf numFmtId="1" fontId="0" fillId="0" borderId="3" xfId="0" applyNumberFormat="1" applyFont="1" applyBorder="1" applyAlignment="1">
      <alignment horizontal="center"/>
    </xf>
    <xf numFmtId="1" fontId="1" fillId="0" borderId="1" xfId="3" applyNumberFormat="1" applyFont="1" applyFill="1" applyBorder="1" applyAlignment="1">
      <alignment horizontal="center" vertical="center"/>
    </xf>
    <xf numFmtId="1" fontId="1" fillId="3" borderId="1" xfId="3" applyNumberFormat="1" applyFont="1" applyFill="1" applyBorder="1" applyAlignment="1">
      <alignment horizontal="center" vertical="center"/>
    </xf>
    <xf numFmtId="1" fontId="6" fillId="0" borderId="3" xfId="2" applyNumberFormat="1" applyFont="1" applyBorder="1" applyAlignment="1">
      <alignment horizontal="center"/>
    </xf>
    <xf numFmtId="1" fontId="6" fillId="8" borderId="3" xfId="1" applyNumberFormat="1" applyFont="1" applyFill="1" applyBorder="1" applyAlignment="1">
      <alignment horizontal="center"/>
    </xf>
    <xf numFmtId="1" fontId="6" fillId="0" borderId="3" xfId="2" applyNumberFormat="1" applyFont="1" applyBorder="1" applyAlignment="1">
      <alignment horizontal="center" vertical="center"/>
    </xf>
    <xf numFmtId="1" fontId="1" fillId="3" borderId="5" xfId="3" applyNumberFormat="1" applyFont="1" applyFill="1" applyBorder="1" applyAlignment="1">
      <alignment horizontal="center" vertical="center"/>
    </xf>
    <xf numFmtId="1" fontId="0" fillId="0" borderId="10" xfId="1" applyNumberFormat="1" applyFont="1" applyBorder="1" applyAlignment="1">
      <alignment horizontal="center"/>
    </xf>
    <xf numFmtId="1" fontId="0" fillId="0" borderId="10" xfId="2" applyNumberFormat="1" applyFont="1" applyBorder="1" applyAlignment="1">
      <alignment horizontal="center"/>
    </xf>
    <xf numFmtId="1" fontId="0" fillId="0" borderId="10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1" fontId="5" fillId="3" borderId="14" xfId="1" applyNumberFormat="1" applyFont="1" applyFill="1" applyBorder="1" applyAlignment="1">
      <alignment horizontal="center" vertical="center"/>
    </xf>
    <xf numFmtId="1" fontId="5" fillId="3" borderId="15" xfId="1" applyNumberFormat="1" applyFont="1" applyFill="1" applyBorder="1" applyAlignment="1">
      <alignment horizontal="center" vertical="center"/>
    </xf>
    <xf numFmtId="1" fontId="0" fillId="0" borderId="16" xfId="0" applyNumberFormat="1" applyFont="1" applyBorder="1" applyAlignment="1">
      <alignment horizontal="center"/>
    </xf>
    <xf numFmtId="1" fontId="1" fillId="3" borderId="16" xfId="1" applyNumberFormat="1" applyFont="1" applyFill="1" applyBorder="1" applyAlignment="1">
      <alignment horizontal="center" vertical="center"/>
    </xf>
    <xf numFmtId="1" fontId="1" fillId="3" borderId="17" xfId="1" applyNumberFormat="1" applyFont="1" applyFill="1" applyBorder="1" applyAlignment="1">
      <alignment horizontal="center" vertical="center"/>
    </xf>
    <xf numFmtId="1" fontId="1" fillId="3" borderId="2" xfId="1" applyNumberFormat="1" applyFont="1" applyFill="1" applyBorder="1" applyAlignment="1">
      <alignment horizontal="center" vertical="center"/>
    </xf>
    <xf numFmtId="1" fontId="0" fillId="0" borderId="18" xfId="1" applyNumberFormat="1" applyFont="1" applyBorder="1" applyAlignment="1">
      <alignment horizontal="center"/>
    </xf>
    <xf numFmtId="1" fontId="0" fillId="0" borderId="18" xfId="2" applyNumberFormat="1" applyFont="1" applyBorder="1" applyAlignment="1">
      <alignment horizontal="center"/>
    </xf>
    <xf numFmtId="1" fontId="0" fillId="0" borderId="18" xfId="0" applyNumberFormat="1" applyFont="1" applyBorder="1" applyAlignment="1">
      <alignment horizontal="center"/>
    </xf>
    <xf numFmtId="1" fontId="5" fillId="3" borderId="2" xfId="1" applyNumberFormat="1" applyFont="1" applyFill="1" applyBorder="1" applyAlignment="1">
      <alignment horizontal="center" vertical="center"/>
    </xf>
    <xf numFmtId="1" fontId="3" fillId="0" borderId="16" xfId="1" applyNumberFormat="1" applyFont="1" applyBorder="1" applyAlignment="1" applyProtection="1">
      <alignment horizontal="center" vertical="center"/>
      <protection locked="0"/>
    </xf>
    <xf numFmtId="1" fontId="3" fillId="0" borderId="16" xfId="1" applyNumberFormat="1" applyFont="1" applyBorder="1" applyAlignment="1">
      <alignment horizontal="center" vertical="center"/>
    </xf>
    <xf numFmtId="1" fontId="3" fillId="0" borderId="19" xfId="1" applyNumberFormat="1" applyFont="1" applyBorder="1" applyAlignment="1" applyProtection="1">
      <alignment horizontal="center" vertical="center"/>
      <protection locked="0"/>
    </xf>
    <xf numFmtId="1" fontId="1" fillId="0" borderId="2" xfId="3" applyNumberFormat="1" applyFont="1" applyFill="1" applyBorder="1" applyAlignment="1">
      <alignment horizontal="center" vertical="center"/>
    </xf>
    <xf numFmtId="1" fontId="1" fillId="3" borderId="2" xfId="3" applyNumberFormat="1" applyFont="1" applyFill="1" applyBorder="1" applyAlignment="1">
      <alignment horizontal="center" vertical="center"/>
    </xf>
    <xf numFmtId="1" fontId="6" fillId="0" borderId="16" xfId="2" applyNumberFormat="1" applyFont="1" applyBorder="1" applyAlignment="1">
      <alignment horizontal="center"/>
    </xf>
    <xf numFmtId="1" fontId="6" fillId="8" borderId="16" xfId="1" applyNumberFormat="1" applyFont="1" applyFill="1" applyBorder="1" applyAlignment="1">
      <alignment horizontal="center"/>
    </xf>
    <xf numFmtId="1" fontId="6" fillId="0" borderId="16" xfId="2" applyNumberFormat="1" applyFont="1" applyBorder="1" applyAlignment="1">
      <alignment horizontal="center" vertical="center"/>
    </xf>
    <xf numFmtId="1" fontId="1" fillId="3" borderId="6" xfId="3" applyNumberFormat="1" applyFont="1" applyFill="1" applyBorder="1" applyAlignment="1">
      <alignment horizontal="center" vertical="center"/>
    </xf>
    <xf numFmtId="2" fontId="5" fillId="3" borderId="3" xfId="1" applyNumberFormat="1" applyFont="1" applyFill="1" applyBorder="1" applyAlignment="1">
      <alignment horizontal="center" vertical="center"/>
    </xf>
    <xf numFmtId="164" fontId="1" fillId="3" borderId="3" xfId="1" applyNumberFormat="1" applyFont="1" applyFill="1" applyBorder="1" applyAlignment="1">
      <alignment horizontal="center" vertical="center"/>
    </xf>
    <xf numFmtId="2" fontId="0" fillId="6" borderId="3" xfId="1" applyNumberFormat="1" applyFont="1" applyFill="1" applyBorder="1" applyAlignment="1">
      <alignment horizontal="right" vertical="center"/>
    </xf>
    <xf numFmtId="165" fontId="15" fillId="0" borderId="3" xfId="1" applyNumberFormat="1" applyFont="1" applyBorder="1" applyAlignment="1">
      <alignment horizontal="center" vertical="center"/>
    </xf>
    <xf numFmtId="2" fontId="1" fillId="3" borderId="3" xfId="1" applyNumberFormat="1" applyFont="1" applyFill="1" applyBorder="1" applyAlignment="1">
      <alignment horizontal="left" vertical="center"/>
    </xf>
    <xf numFmtId="2" fontId="1" fillId="3" borderId="3" xfId="1" applyNumberFormat="1" applyFont="1" applyFill="1" applyBorder="1" applyAlignment="1">
      <alignment horizontal="center" vertical="center" wrapText="1"/>
    </xf>
    <xf numFmtId="0" fontId="1" fillId="3" borderId="7" xfId="1" applyFont="1" applyFill="1" applyBorder="1" applyAlignment="1">
      <alignment vertical="center"/>
    </xf>
    <xf numFmtId="0" fontId="1" fillId="3" borderId="8" xfId="1" applyFont="1" applyFill="1" applyBorder="1" applyAlignment="1" applyProtection="1">
      <alignment horizontal="left" vertical="center"/>
      <protection locked="0"/>
    </xf>
    <xf numFmtId="0" fontId="16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1" fontId="1" fillId="3" borderId="6" xfId="1" applyNumberFormat="1" applyFont="1" applyFill="1" applyBorder="1" applyAlignment="1">
      <alignment horizontal="center" vertical="center"/>
    </xf>
    <xf numFmtId="2" fontId="1" fillId="3" borderId="7" xfId="1" applyNumberFormat="1" applyFont="1" applyFill="1" applyBorder="1" applyAlignment="1">
      <alignment horizontal="center" vertical="center"/>
    </xf>
    <xf numFmtId="0" fontId="0" fillId="0" borderId="0" xfId="0" applyFont="1" applyBorder="1"/>
    <xf numFmtId="2" fontId="9" fillId="3" borderId="0" xfId="1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2" fontId="0" fillId="0" borderId="0" xfId="0" applyNumberFormat="1" applyFont="1" applyBorder="1"/>
    <xf numFmtId="0" fontId="0" fillId="0" borderId="22" xfId="0" applyFont="1" applyBorder="1"/>
    <xf numFmtId="2" fontId="5" fillId="3" borderId="16" xfId="1" applyNumberFormat="1" applyFont="1" applyFill="1" applyBorder="1" applyAlignment="1">
      <alignment horizontal="center" vertical="center"/>
    </xf>
    <xf numFmtId="2" fontId="1" fillId="3" borderId="16" xfId="1" applyNumberFormat="1" applyFont="1" applyFill="1" applyBorder="1" applyAlignment="1">
      <alignment horizontal="center" vertical="center"/>
    </xf>
    <xf numFmtId="0" fontId="1" fillId="3" borderId="22" xfId="1" applyFont="1" applyFill="1" applyBorder="1"/>
    <xf numFmtId="2" fontId="0" fillId="0" borderId="16" xfId="1" applyNumberFormat="1" applyFont="1" applyBorder="1" applyAlignment="1">
      <alignment horizontal="right"/>
    </xf>
    <xf numFmtId="2" fontId="0" fillId="6" borderId="16" xfId="1" applyNumberFormat="1" applyFont="1" applyFill="1" applyBorder="1" applyAlignment="1">
      <alignment horizontal="right" vertical="center"/>
    </xf>
    <xf numFmtId="2" fontId="15" fillId="0" borderId="16" xfId="1" applyNumberFormat="1" applyFont="1" applyBorder="1" applyAlignment="1">
      <alignment horizontal="center" vertical="center"/>
    </xf>
    <xf numFmtId="2" fontId="0" fillId="0" borderId="16" xfId="0" applyNumberFormat="1" applyFont="1" applyBorder="1"/>
    <xf numFmtId="0" fontId="0" fillId="0" borderId="25" xfId="0" applyFont="1" applyBorder="1"/>
    <xf numFmtId="2" fontId="1" fillId="3" borderId="19" xfId="1" applyNumberFormat="1" applyFont="1" applyFill="1" applyBorder="1" applyAlignment="1">
      <alignment horizontal="center" vertical="center"/>
    </xf>
    <xf numFmtId="0" fontId="0" fillId="0" borderId="19" xfId="0" applyFont="1" applyBorder="1"/>
    <xf numFmtId="2" fontId="5" fillId="3" borderId="20" xfId="1" applyNumberFormat="1" applyFont="1" applyFill="1" applyBorder="1" applyAlignment="1">
      <alignment horizontal="center" vertical="center"/>
    </xf>
    <xf numFmtId="2" fontId="5" fillId="3" borderId="21" xfId="1" applyNumberFormat="1" applyFont="1" applyFill="1" applyBorder="1" applyAlignment="1">
      <alignment horizontal="center" vertical="center"/>
    </xf>
    <xf numFmtId="0" fontId="1" fillId="2" borderId="30" xfId="1" applyNumberFormat="1" applyFont="1" applyFill="1" applyBorder="1" applyAlignment="1">
      <alignment horizontal="center" vertical="center" wrapText="1"/>
    </xf>
    <xf numFmtId="2" fontId="17" fillId="2" borderId="31" xfId="1" applyNumberFormat="1" applyFont="1" applyFill="1" applyBorder="1" applyAlignment="1">
      <alignment horizontal="center" vertical="center" wrapText="1"/>
    </xf>
    <xf numFmtId="0" fontId="1" fillId="9" borderId="32" xfId="1" applyFont="1" applyFill="1" applyBorder="1" applyAlignment="1">
      <alignment wrapText="1"/>
    </xf>
    <xf numFmtId="2" fontId="2" fillId="0" borderId="29" xfId="0" applyNumberFormat="1" applyFont="1" applyBorder="1"/>
    <xf numFmtId="2" fontId="2" fillId="0" borderId="34" xfId="0" applyNumberFormat="1" applyFont="1" applyBorder="1"/>
    <xf numFmtId="2" fontId="2" fillId="0" borderId="32" xfId="0" applyNumberFormat="1" applyFont="1" applyBorder="1"/>
    <xf numFmtId="2" fontId="1" fillId="3" borderId="0" xfId="1" applyNumberFormat="1" applyFont="1" applyFill="1"/>
    <xf numFmtId="0" fontId="2" fillId="0" borderId="3" xfId="0" applyFont="1" applyBorder="1"/>
    <xf numFmtId="4" fontId="2" fillId="0" borderId="3" xfId="0" applyNumberFormat="1" applyFont="1" applyBorder="1"/>
    <xf numFmtId="0" fontId="1" fillId="4" borderId="9" xfId="1" applyFont="1" applyFill="1" applyBorder="1" applyAlignment="1">
      <alignment horizontal="center" vertical="center"/>
    </xf>
    <xf numFmtId="0" fontId="1" fillId="2" borderId="9" xfId="1" applyFont="1" applyFill="1" applyBorder="1" applyAlignment="1">
      <alignment horizontal="center" vertical="center"/>
    </xf>
    <xf numFmtId="0" fontId="1" fillId="2" borderId="9" xfId="1" applyNumberFormat="1" applyFont="1" applyFill="1" applyBorder="1" applyAlignment="1">
      <alignment horizontal="center" vertical="center" wrapText="1"/>
    </xf>
    <xf numFmtId="0" fontId="1" fillId="2" borderId="17" xfId="1" applyFont="1" applyFill="1" applyBorder="1" applyAlignment="1" applyProtection="1">
      <alignment horizontal="center" vertical="center"/>
      <protection locked="0"/>
    </xf>
    <xf numFmtId="0" fontId="1" fillId="2" borderId="9" xfId="1" applyFont="1" applyFill="1" applyBorder="1" applyAlignment="1" applyProtection="1">
      <alignment horizontal="center" vertical="center"/>
      <protection locked="0"/>
    </xf>
    <xf numFmtId="2" fontId="5" fillId="3" borderId="1" xfId="1" applyNumberFormat="1" applyFont="1" applyFill="1" applyBorder="1" applyAlignment="1">
      <alignment horizontal="right" vertical="center"/>
    </xf>
    <xf numFmtId="2" fontId="5" fillId="3" borderId="5" xfId="1" applyNumberFormat="1" applyFont="1" applyFill="1" applyBorder="1" applyAlignment="1">
      <alignment horizontal="right" vertical="center"/>
    </xf>
    <xf numFmtId="2" fontId="9" fillId="3" borderId="3" xfId="1" applyNumberFormat="1" applyFont="1" applyFill="1" applyBorder="1" applyAlignment="1">
      <alignment horizontal="right" vertical="center"/>
    </xf>
    <xf numFmtId="2" fontId="1" fillId="3" borderId="3" xfId="1" applyNumberFormat="1" applyFont="1" applyFill="1" applyBorder="1" applyAlignment="1">
      <alignment horizontal="right" vertical="center"/>
    </xf>
    <xf numFmtId="2" fontId="9" fillId="3" borderId="9" xfId="1" applyNumberFormat="1" applyFont="1" applyFill="1" applyBorder="1" applyAlignment="1">
      <alignment horizontal="right" vertical="center"/>
    </xf>
    <xf numFmtId="2" fontId="1" fillId="3" borderId="1" xfId="1" applyNumberFormat="1" applyFont="1" applyFill="1" applyBorder="1" applyAlignment="1">
      <alignment horizontal="right" vertical="center"/>
    </xf>
    <xf numFmtId="2" fontId="9" fillId="3" borderId="1" xfId="1" applyNumberFormat="1" applyFont="1" applyFill="1" applyBorder="1" applyAlignment="1">
      <alignment horizontal="right" vertical="center"/>
    </xf>
    <xf numFmtId="4" fontId="1" fillId="0" borderId="0" xfId="1" applyNumberFormat="1" applyFont="1"/>
    <xf numFmtId="2" fontId="14" fillId="6" borderId="11" xfId="1" applyNumberFormat="1" applyFont="1" applyFill="1" applyBorder="1" applyAlignment="1">
      <alignment horizontal="right" vertical="center"/>
    </xf>
    <xf numFmtId="2" fontId="2" fillId="0" borderId="3" xfId="0" applyNumberFormat="1" applyFont="1" applyBorder="1" applyAlignment="1">
      <alignment horizontal="right"/>
    </xf>
    <xf numFmtId="2" fontId="15" fillId="0" borderId="3" xfId="1" applyNumberFormat="1" applyFont="1" applyBorder="1" applyAlignment="1">
      <alignment horizontal="right" vertical="center"/>
    </xf>
    <xf numFmtId="2" fontId="15" fillId="0" borderId="7" xfId="1" applyNumberFormat="1" applyFont="1" applyBorder="1" applyAlignment="1">
      <alignment horizontal="right" vertical="center"/>
    </xf>
    <xf numFmtId="2" fontId="0" fillId="0" borderId="3" xfId="0" applyNumberFormat="1" applyFont="1" applyBorder="1" applyAlignment="1">
      <alignment horizontal="right"/>
    </xf>
    <xf numFmtId="166" fontId="15" fillId="0" borderId="2" xfId="1" applyNumberFormat="1" applyFont="1" applyBorder="1" applyAlignment="1">
      <alignment horizontal="right" vertical="center"/>
    </xf>
    <xf numFmtId="166" fontId="15" fillId="0" borderId="6" xfId="1" applyNumberFormat="1" applyFont="1" applyBorder="1" applyAlignment="1">
      <alignment horizontal="right" vertical="center"/>
    </xf>
    <xf numFmtId="0" fontId="7" fillId="0" borderId="23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2" fillId="0" borderId="0" xfId="0" applyFont="1" applyAlignment="1">
      <alignment wrapText="1"/>
    </xf>
    <xf numFmtId="1" fontId="18" fillId="0" borderId="0" xfId="0" applyNumberFormat="1" applyFont="1" applyAlignment="1">
      <alignment vertical="center"/>
    </xf>
    <xf numFmtId="2" fontId="2" fillId="0" borderId="0" xfId="0" applyNumberFormat="1" applyFont="1"/>
    <xf numFmtId="0" fontId="0" fillId="0" borderId="0" xfId="0" applyAlignment="1">
      <alignment wrapText="1"/>
    </xf>
    <xf numFmtId="1" fontId="0" fillId="0" borderId="0" xfId="0" applyNumberFormat="1"/>
    <xf numFmtId="2" fontId="0" fillId="0" borderId="0" xfId="0" applyNumberFormat="1"/>
    <xf numFmtId="0" fontId="19" fillId="0" borderId="0" xfId="0" applyFont="1" applyAlignment="1">
      <alignment vertical="center"/>
    </xf>
    <xf numFmtId="0" fontId="19" fillId="0" borderId="23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0" fillId="10" borderId="20" xfId="0" applyFill="1" applyBorder="1" applyAlignment="1">
      <alignment horizontal="center" vertical="center"/>
    </xf>
    <xf numFmtId="0" fontId="22" fillId="2" borderId="20" xfId="1" applyFont="1" applyFill="1" applyBorder="1" applyAlignment="1">
      <alignment horizontal="center" vertical="center"/>
    </xf>
    <xf numFmtId="0" fontId="22" fillId="2" borderId="20" xfId="1" applyNumberFormat="1" applyFont="1" applyFill="1" applyBorder="1" applyAlignment="1">
      <alignment horizontal="center" vertical="center" wrapText="1"/>
    </xf>
    <xf numFmtId="1" fontId="22" fillId="2" borderId="20" xfId="1" applyNumberFormat="1" applyFont="1" applyFill="1" applyBorder="1" applyAlignment="1" applyProtection="1">
      <alignment horizontal="center" vertical="center"/>
      <protection locked="0"/>
    </xf>
    <xf numFmtId="2" fontId="22" fillId="2" borderId="11" xfId="1" applyNumberFormat="1" applyFont="1" applyFill="1" applyBorder="1" applyAlignment="1">
      <alignment horizontal="center" vertical="center" wrapText="1"/>
    </xf>
    <xf numFmtId="0" fontId="24" fillId="0" borderId="11" xfId="0" applyFont="1" applyBorder="1"/>
    <xf numFmtId="0" fontId="1" fillId="0" borderId="11" xfId="1" applyBorder="1"/>
    <xf numFmtId="0" fontId="1" fillId="0" borderId="11" xfId="2" applyBorder="1" applyAlignment="1">
      <alignment horizontal="left" vertical="center"/>
    </xf>
    <xf numFmtId="0" fontId="1" fillId="3" borderId="1" xfId="1" applyFill="1" applyBorder="1" applyAlignment="1">
      <alignment vertical="center"/>
    </xf>
    <xf numFmtId="0" fontId="1" fillId="3" borderId="1" xfId="1" applyFill="1" applyBorder="1" applyAlignment="1">
      <alignment horizontal="left" vertical="center"/>
    </xf>
    <xf numFmtId="0" fontId="0" fillId="0" borderId="38" xfId="0" applyBorder="1" applyAlignment="1">
      <alignment wrapText="1"/>
    </xf>
    <xf numFmtId="1" fontId="1" fillId="3" borderId="1" xfId="1" applyNumberFormat="1" applyFill="1" applyBorder="1" applyAlignment="1">
      <alignment horizontal="center" vertical="center"/>
    </xf>
    <xf numFmtId="2" fontId="22" fillId="3" borderId="3" xfId="1" applyNumberFormat="1" applyFont="1" applyFill="1" applyBorder="1" applyAlignment="1">
      <alignment horizontal="center" vertical="center"/>
    </xf>
    <xf numFmtId="0" fontId="0" fillId="0" borderId="3" xfId="0" applyBorder="1"/>
    <xf numFmtId="0" fontId="1" fillId="0" borderId="3" xfId="1" applyBorder="1"/>
    <xf numFmtId="0" fontId="1" fillId="0" borderId="3" xfId="2" applyBorder="1" applyAlignment="1">
      <alignment horizontal="left" vertical="center"/>
    </xf>
    <xf numFmtId="0" fontId="0" fillId="0" borderId="1" xfId="0" applyBorder="1" applyAlignment="1">
      <alignment wrapText="1"/>
    </xf>
    <xf numFmtId="0" fontId="1" fillId="0" borderId="3" xfId="1" applyBorder="1" applyAlignment="1">
      <alignment horizontal="left" vertical="center"/>
    </xf>
    <xf numFmtId="0" fontId="1" fillId="5" borderId="1" xfId="1" applyFill="1" applyBorder="1" applyAlignment="1" applyProtection="1">
      <alignment horizontal="left" vertical="center" wrapText="1"/>
      <protection locked="0"/>
    </xf>
    <xf numFmtId="0" fontId="1" fillId="3" borderId="1" xfId="1" applyFill="1" applyBorder="1" applyAlignment="1" applyProtection="1">
      <alignment horizontal="left" vertical="center"/>
      <protection locked="0"/>
    </xf>
    <xf numFmtId="0" fontId="22" fillId="3" borderId="3" xfId="1" applyFont="1" applyFill="1" applyBorder="1" applyAlignment="1">
      <alignment horizontal="left" vertical="center"/>
    </xf>
    <xf numFmtId="0" fontId="22" fillId="3" borderId="3" xfId="1" applyFont="1" applyFill="1" applyBorder="1" applyAlignment="1" applyProtection="1">
      <alignment horizontal="left" vertical="center"/>
      <protection locked="0"/>
    </xf>
    <xf numFmtId="0" fontId="22" fillId="3" borderId="3" xfId="1" applyFont="1" applyFill="1" applyBorder="1" applyAlignment="1">
      <alignment vertical="center"/>
    </xf>
    <xf numFmtId="0" fontId="22" fillId="3" borderId="3" xfId="1" applyFont="1" applyFill="1" applyBorder="1" applyAlignment="1">
      <alignment horizontal="left" vertical="center" wrapText="1"/>
    </xf>
    <xf numFmtId="1" fontId="25" fillId="5" borderId="3" xfId="1" applyNumberFormat="1" applyFont="1" applyFill="1" applyBorder="1" applyAlignment="1" applyProtection="1">
      <alignment horizontal="center" vertical="center" wrapText="1"/>
      <protection locked="0"/>
    </xf>
    <xf numFmtId="2" fontId="26" fillId="3" borderId="3" xfId="1" applyNumberFormat="1" applyFont="1" applyFill="1" applyBorder="1" applyAlignment="1">
      <alignment horizontal="center" vertical="center"/>
    </xf>
    <xf numFmtId="2" fontId="25" fillId="3" borderId="3" xfId="1" applyNumberFormat="1" applyFont="1" applyFill="1" applyBorder="1" applyAlignment="1">
      <alignment horizontal="center" vertical="center"/>
    </xf>
    <xf numFmtId="0" fontId="24" fillId="0" borderId="3" xfId="0" applyFont="1" applyBorder="1"/>
    <xf numFmtId="0" fontId="1" fillId="0" borderId="3" xfId="2" applyBorder="1"/>
    <xf numFmtId="0" fontId="0" fillId="0" borderId="3" xfId="0" applyBorder="1" applyAlignment="1">
      <alignment wrapText="1"/>
    </xf>
    <xf numFmtId="1" fontId="1" fillId="0" borderId="3" xfId="1" applyNumberFormat="1" applyBorder="1"/>
    <xf numFmtId="0" fontId="4" fillId="0" borderId="3" xfId="0" applyFont="1" applyBorder="1"/>
    <xf numFmtId="0" fontId="1" fillId="0" borderId="3" xfId="1" applyBorder="1" applyAlignment="1">
      <alignment horizontal="left" wrapText="1"/>
    </xf>
    <xf numFmtId="1" fontId="1" fillId="0" borderId="3" xfId="1" applyNumberFormat="1" applyBorder="1" applyAlignment="1">
      <alignment horizontal="center" vertical="center"/>
    </xf>
    <xf numFmtId="0" fontId="4" fillId="0" borderId="3" xfId="0" applyFont="1" applyBorder="1" applyAlignment="1">
      <alignment wrapText="1"/>
    </xf>
    <xf numFmtId="0" fontId="1" fillId="0" borderId="3" xfId="1" quotePrefix="1" applyBorder="1"/>
    <xf numFmtId="2" fontId="0" fillId="0" borderId="3" xfId="0" applyNumberFormat="1" applyBorder="1"/>
    <xf numFmtId="1" fontId="0" fillId="0" borderId="3" xfId="0" applyNumberFormat="1" applyBorder="1"/>
    <xf numFmtId="0" fontId="22" fillId="3" borderId="1" xfId="1" applyFont="1" applyFill="1" applyBorder="1" applyAlignment="1" applyProtection="1">
      <alignment horizontal="left" vertical="center"/>
      <protection locked="0"/>
    </xf>
    <xf numFmtId="0" fontId="22" fillId="3" borderId="1" xfId="1" applyFont="1" applyFill="1" applyBorder="1"/>
    <xf numFmtId="0" fontId="22" fillId="3" borderId="1" xfId="1" applyFont="1" applyFill="1" applyBorder="1" applyAlignment="1">
      <alignment vertical="center"/>
    </xf>
    <xf numFmtId="0" fontId="22" fillId="3" borderId="1" xfId="1" applyFont="1" applyFill="1" applyBorder="1" applyAlignment="1">
      <alignment horizontal="left" vertical="center"/>
    </xf>
    <xf numFmtId="0" fontId="25" fillId="0" borderId="1" xfId="1" applyFont="1" applyBorder="1" applyAlignment="1" applyProtection="1">
      <alignment horizontal="center" vertical="center" wrapText="1"/>
      <protection locked="0"/>
    </xf>
    <xf numFmtId="2" fontId="22" fillId="3" borderId="1" xfId="1" applyNumberFormat="1" applyFont="1" applyFill="1" applyBorder="1" applyAlignment="1">
      <alignment horizontal="center" vertical="center"/>
    </xf>
    <xf numFmtId="2" fontId="22" fillId="3" borderId="1" xfId="1" applyNumberFormat="1" applyFont="1" applyFill="1" applyBorder="1" applyAlignment="1">
      <alignment horizontal="right" vertical="center"/>
    </xf>
    <xf numFmtId="0" fontId="0" fillId="0" borderId="1" xfId="0" applyBorder="1"/>
    <xf numFmtId="0" fontId="22" fillId="3" borderId="1" xfId="1" applyFont="1" applyFill="1" applyBorder="1" applyAlignment="1">
      <alignment vertical="center" shrinkToFit="1"/>
    </xf>
    <xf numFmtId="1" fontId="22" fillId="3" borderId="1" xfId="1" applyNumberFormat="1" applyFont="1" applyFill="1" applyBorder="1" applyAlignment="1">
      <alignment horizontal="center" vertical="center"/>
    </xf>
    <xf numFmtId="2" fontId="25" fillId="3" borderId="1" xfId="1" applyNumberFormat="1" applyFont="1" applyFill="1" applyBorder="1" applyAlignment="1">
      <alignment horizontal="right" vertical="center"/>
    </xf>
    <xf numFmtId="0" fontId="1" fillId="0" borderId="3" xfId="1" applyBorder="1" applyAlignment="1">
      <alignment horizontal="left"/>
    </xf>
    <xf numFmtId="2" fontId="1" fillId="0" borderId="3" xfId="1" applyNumberFormat="1" applyBorder="1" applyAlignment="1">
      <alignment horizontal="center"/>
    </xf>
    <xf numFmtId="4" fontId="1" fillId="3" borderId="1" xfId="1" applyNumberFormat="1" applyFill="1" applyBorder="1" applyAlignment="1">
      <alignment horizontal="right" vertical="center"/>
    </xf>
    <xf numFmtId="4" fontId="1" fillId="3" borderId="1" xfId="1" applyNumberFormat="1" applyFill="1" applyBorder="1" applyAlignment="1">
      <alignment horizontal="right"/>
    </xf>
    <xf numFmtId="2" fontId="6" fillId="0" borderId="3" xfId="2" applyNumberFormat="1" applyFont="1" applyBorder="1" applyAlignment="1">
      <alignment horizontal="center"/>
    </xf>
    <xf numFmtId="2" fontId="1" fillId="3" borderId="1" xfId="3" applyNumberFormat="1" applyFont="1" applyFill="1" applyBorder="1" applyAlignment="1">
      <alignment horizontal="center"/>
    </xf>
    <xf numFmtId="0" fontId="0" fillId="0" borderId="3" xfId="0" applyBorder="1" applyAlignment="1">
      <alignment horizontal="left"/>
    </xf>
    <xf numFmtId="0" fontId="1" fillId="5" borderId="1" xfId="1" applyFill="1" applyBorder="1" applyAlignment="1" applyProtection="1">
      <alignment horizontal="left" wrapText="1"/>
      <protection locked="0"/>
    </xf>
    <xf numFmtId="2" fontId="1" fillId="3" borderId="1" xfId="1" applyNumberFormat="1" applyFill="1" applyBorder="1" applyAlignment="1"/>
    <xf numFmtId="2" fontId="9" fillId="3" borderId="1" xfId="1" applyNumberFormat="1" applyFont="1" applyFill="1" applyBorder="1" applyAlignment="1">
      <alignment vertical="center"/>
    </xf>
    <xf numFmtId="0" fontId="22" fillId="5" borderId="1" xfId="1" applyFont="1" applyFill="1" applyBorder="1" applyAlignment="1" applyProtection="1">
      <alignment horizontal="center" vertical="center" wrapText="1"/>
      <protection locked="0"/>
    </xf>
    <xf numFmtId="2" fontId="22" fillId="3" borderId="1" xfId="1" applyNumberFormat="1" applyFont="1" applyFill="1" applyBorder="1" applyAlignment="1">
      <alignment vertical="center"/>
    </xf>
    <xf numFmtId="1" fontId="0" fillId="8" borderId="3" xfId="0" applyNumberFormat="1" applyFont="1" applyFill="1" applyBorder="1"/>
    <xf numFmtId="2" fontId="25" fillId="3" borderId="1" xfId="1" applyNumberFormat="1" applyFont="1" applyFill="1" applyBorder="1" applyAlignment="1">
      <alignment horizontal="center" vertical="center"/>
    </xf>
    <xf numFmtId="2" fontId="25" fillId="3" borderId="1" xfId="1" applyNumberFormat="1" applyFont="1" applyFill="1" applyBorder="1" applyAlignment="1">
      <alignment vertical="center"/>
    </xf>
    <xf numFmtId="0" fontId="27" fillId="3" borderId="1" xfId="1" applyFont="1" applyFill="1" applyBorder="1" applyAlignment="1">
      <alignment vertical="center"/>
    </xf>
    <xf numFmtId="0" fontId="28" fillId="3" borderId="1" xfId="1" applyFont="1" applyFill="1" applyBorder="1" applyAlignment="1">
      <alignment vertical="center"/>
    </xf>
    <xf numFmtId="0" fontId="27" fillId="3" borderId="2" xfId="1" applyFont="1" applyFill="1" applyBorder="1" applyAlignment="1">
      <alignment vertical="center"/>
    </xf>
    <xf numFmtId="0" fontId="22" fillId="5" borderId="4" xfId="1" applyFont="1" applyFill="1" applyBorder="1" applyAlignment="1" applyProtection="1">
      <alignment horizontal="center" vertical="center" wrapText="1"/>
      <protection locked="0"/>
    </xf>
    <xf numFmtId="2" fontId="2" fillId="0" borderId="3" xfId="0" applyNumberFormat="1" applyFont="1" applyBorder="1" applyAlignment="1"/>
    <xf numFmtId="0" fontId="29" fillId="3" borderId="1" xfId="1" applyFont="1" applyFill="1" applyBorder="1" applyAlignment="1">
      <alignment vertical="center"/>
    </xf>
    <xf numFmtId="0" fontId="30" fillId="0" borderId="3" xfId="0" applyFont="1" applyBorder="1" applyAlignment="1">
      <alignment horizontal="center" vertical="center" wrapText="1"/>
    </xf>
    <xf numFmtId="0" fontId="25" fillId="5" borderId="1" xfId="1" applyFont="1" applyFill="1" applyBorder="1" applyAlignment="1" applyProtection="1">
      <alignment horizontal="center" vertical="center" wrapText="1"/>
      <protection locked="0"/>
    </xf>
    <xf numFmtId="0" fontId="22" fillId="3" borderId="1" xfId="1" applyFont="1" applyFill="1" applyBorder="1" applyAlignment="1" applyProtection="1">
      <alignment horizontal="left" vertical="center" wrapText="1"/>
      <protection locked="0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2" fillId="3" borderId="1" xfId="1" applyFont="1" applyFill="1" applyBorder="1" applyAlignment="1">
      <alignment vertical="center" wrapText="1"/>
    </xf>
    <xf numFmtId="0" fontId="0" fillId="0" borderId="7" xfId="0" applyBorder="1"/>
    <xf numFmtId="0" fontId="0" fillId="0" borderId="7" xfId="0" applyBorder="1" applyAlignment="1">
      <alignment wrapText="1"/>
    </xf>
    <xf numFmtId="1" fontId="0" fillId="0" borderId="7" xfId="0" applyNumberFormat="1" applyBorder="1"/>
    <xf numFmtId="2" fontId="25" fillId="3" borderId="5" xfId="1" applyNumberFormat="1" applyFont="1" applyFill="1" applyBorder="1" applyAlignment="1">
      <alignment horizontal="center" vertical="center"/>
    </xf>
    <xf numFmtId="2" fontId="2" fillId="0" borderId="7" xfId="0" applyNumberFormat="1" applyFont="1" applyBorder="1"/>
    <xf numFmtId="0" fontId="0" fillId="0" borderId="0" xfId="0" applyBorder="1"/>
    <xf numFmtId="0" fontId="0" fillId="0" borderId="0" xfId="0" applyBorder="1" applyAlignment="1">
      <alignment wrapText="1"/>
    </xf>
    <xf numFmtId="1" fontId="0" fillId="0" borderId="0" xfId="0" applyNumberFormat="1" applyBorder="1"/>
    <xf numFmtId="2" fontId="0" fillId="0" borderId="0" xfId="0" applyNumberFormat="1" applyBorder="1"/>
    <xf numFmtId="4" fontId="0" fillId="0" borderId="3" xfId="0" applyNumberFormat="1" applyBorder="1"/>
    <xf numFmtId="0" fontId="21" fillId="0" borderId="37" xfId="0" applyFont="1" applyBorder="1" applyAlignment="1"/>
    <xf numFmtId="2" fontId="22" fillId="2" borderId="20" xfId="1" applyNumberFormat="1" applyFont="1" applyFill="1" applyBorder="1" applyAlignment="1">
      <alignment horizontal="center" vertical="center" wrapText="1"/>
    </xf>
    <xf numFmtId="0" fontId="22" fillId="2" borderId="22" xfId="1" applyNumberFormat="1" applyFont="1" applyFill="1" applyBorder="1" applyAlignment="1">
      <alignment horizontal="center" vertical="center" wrapText="1"/>
    </xf>
    <xf numFmtId="2" fontId="22" fillId="3" borderId="16" xfId="1" applyNumberFormat="1" applyFont="1" applyFill="1" applyBorder="1" applyAlignment="1">
      <alignment horizontal="center" vertical="center"/>
    </xf>
    <xf numFmtId="1" fontId="1" fillId="0" borderId="3" xfId="1" applyNumberFormat="1" applyBorder="1" applyAlignment="1">
      <alignment horizontal="center"/>
    </xf>
    <xf numFmtId="0" fontId="0" fillId="0" borderId="23" xfId="0" applyBorder="1"/>
    <xf numFmtId="2" fontId="0" fillId="0" borderId="16" xfId="0" applyNumberFormat="1" applyBorder="1"/>
    <xf numFmtId="1" fontId="0" fillId="0" borderId="3" xfId="0" applyNumberFormat="1" applyBorder="1" applyAlignment="1">
      <alignment horizontal="center"/>
    </xf>
    <xf numFmtId="1" fontId="25" fillId="0" borderId="1" xfId="1" applyNumberFormat="1" applyFont="1" applyBorder="1" applyAlignment="1" applyProtection="1">
      <alignment horizontal="center" vertical="center" wrapText="1"/>
      <protection locked="0"/>
    </xf>
    <xf numFmtId="1" fontId="22" fillId="3" borderId="2" xfId="1" applyNumberFormat="1" applyFont="1" applyFill="1" applyBorder="1" applyAlignment="1">
      <alignment horizontal="center" vertical="center"/>
    </xf>
    <xf numFmtId="164" fontId="1" fillId="3" borderId="1" xfId="1" applyNumberFormat="1" applyFill="1" applyBorder="1" applyAlignment="1">
      <alignment horizontal="center" vertical="center"/>
    </xf>
    <xf numFmtId="164" fontId="1" fillId="3" borderId="2" xfId="1" applyNumberFormat="1" applyFill="1" applyBorder="1" applyAlignment="1">
      <alignment horizontal="center"/>
    </xf>
    <xf numFmtId="1" fontId="1" fillId="3" borderId="1" xfId="3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64" fontId="9" fillId="3" borderId="1" xfId="1" applyNumberFormat="1" applyFont="1" applyFill="1" applyBorder="1" applyAlignment="1">
      <alignment horizontal="center" vertical="center"/>
    </xf>
    <xf numFmtId="1" fontId="22" fillId="5" borderId="1" xfId="1" applyNumberFormat="1" applyFont="1" applyFill="1" applyBorder="1" applyAlignment="1" applyProtection="1">
      <alignment horizontal="center" vertical="center" wrapText="1"/>
      <protection locked="0"/>
    </xf>
    <xf numFmtId="2" fontId="22" fillId="3" borderId="2" xfId="1" applyNumberFormat="1" applyFont="1" applyFill="1" applyBorder="1" applyAlignment="1">
      <alignment horizontal="center" vertical="center"/>
    </xf>
    <xf numFmtId="1" fontId="0" fillId="8" borderId="3" xfId="0" applyNumberFormat="1" applyFont="1" applyFill="1" applyBorder="1" applyAlignment="1">
      <alignment horizontal="center"/>
    </xf>
    <xf numFmtId="1" fontId="22" fillId="5" borderId="4" xfId="1" applyNumberFormat="1" applyFont="1" applyFill="1" applyBorder="1" applyAlignment="1" applyProtection="1">
      <alignment horizontal="center" vertical="center" wrapText="1"/>
      <protection locked="0"/>
    </xf>
    <xf numFmtId="1" fontId="25" fillId="5" borderId="1" xfId="1" applyNumberFormat="1" applyFont="1" applyFill="1" applyBorder="1" applyAlignment="1" applyProtection="1">
      <alignment horizontal="center" vertical="center" wrapText="1"/>
      <protection locked="0"/>
    </xf>
    <xf numFmtId="1" fontId="25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0" fillId="0" borderId="7" xfId="0" applyNumberForma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1" fillId="3" borderId="25" xfId="1" applyFont="1" applyFill="1" applyBorder="1" applyAlignment="1">
      <alignment horizontal="center"/>
    </xf>
    <xf numFmtId="0" fontId="1" fillId="3" borderId="26" xfId="1" applyFont="1" applyFill="1" applyBorder="1" applyAlignment="1">
      <alignment horizontal="center"/>
    </xf>
    <xf numFmtId="0" fontId="1" fillId="3" borderId="24" xfId="1" applyFont="1" applyFill="1" applyBorder="1" applyAlignment="1">
      <alignment horizontal="center"/>
    </xf>
    <xf numFmtId="0" fontId="21" fillId="0" borderId="35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1" fillId="0" borderId="37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4">
    <cellStyle name="Normal 2" xfId="1"/>
    <cellStyle name="Βασικό_Φύλλο1" xfId="2"/>
    <cellStyle name="Κανονικό" xfId="0" builtinId="0"/>
    <cellStyle name="Νόμισμα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3"/>
  <sheetViews>
    <sheetView zoomScaleNormal="100" workbookViewId="0">
      <selection activeCell="C135" sqref="C135"/>
    </sheetView>
  </sheetViews>
  <sheetFormatPr defaultRowHeight="15" x14ac:dyDescent="0.25"/>
  <cols>
    <col min="1" max="1" width="17.7109375" style="24" customWidth="1"/>
    <col min="2" max="2" width="32.140625" style="24" bestFit="1" customWidth="1"/>
    <col min="3" max="3" width="36.28515625" style="24" customWidth="1"/>
    <col min="4" max="4" width="24.42578125" style="24" bestFit="1" customWidth="1"/>
    <col min="5" max="5" width="16.42578125" style="24" bestFit="1" customWidth="1"/>
    <col min="6" max="6" width="22.42578125" style="23" bestFit="1" customWidth="1"/>
    <col min="7" max="7" width="10.42578125" style="24" customWidth="1"/>
    <col min="8" max="8" width="22" style="24" bestFit="1" customWidth="1"/>
    <col min="9" max="9" width="10.5703125" style="24" customWidth="1"/>
    <col min="10" max="10" width="21.28515625" style="24" customWidth="1"/>
    <col min="11" max="11" width="9.7109375" style="24" customWidth="1"/>
    <col min="12" max="12" width="12.42578125" style="24" customWidth="1"/>
    <col min="13" max="13" width="11" style="25" bestFit="1" customWidth="1"/>
    <col min="14" max="16384" width="9.140625" style="24"/>
  </cols>
  <sheetData>
    <row r="1" spans="1:14" ht="28.5" customHeight="1" x14ac:dyDescent="0.25">
      <c r="A1" s="21" t="s">
        <v>13</v>
      </c>
      <c r="B1" s="22"/>
      <c r="C1" s="22"/>
      <c r="D1" s="22"/>
      <c r="E1" s="22"/>
    </row>
    <row r="2" spans="1:14" ht="33.75" customHeight="1" x14ac:dyDescent="0.25">
      <c r="A2" s="21" t="s">
        <v>303</v>
      </c>
      <c r="B2" s="22"/>
      <c r="C2" s="22"/>
      <c r="D2" s="22"/>
      <c r="E2" s="22"/>
    </row>
    <row r="3" spans="1:14" x14ac:dyDescent="0.25">
      <c r="A3" s="21" t="s">
        <v>16</v>
      </c>
      <c r="B3" s="22"/>
      <c r="C3" s="22"/>
      <c r="D3" s="22"/>
      <c r="E3" s="22"/>
    </row>
    <row r="4" spans="1:14" ht="15.75" thickBot="1" x14ac:dyDescent="0.3">
      <c r="A4" s="21"/>
      <c r="B4" s="22"/>
      <c r="C4" s="22"/>
      <c r="D4" s="22"/>
      <c r="E4" s="22"/>
    </row>
    <row r="5" spans="1:14" ht="15.75" thickBot="1" x14ac:dyDescent="0.3">
      <c r="A5" s="213" t="s">
        <v>300</v>
      </c>
      <c r="B5" s="213" t="s">
        <v>302</v>
      </c>
      <c r="C5" s="212"/>
      <c r="D5" s="212"/>
      <c r="E5" s="212"/>
      <c r="F5" s="212"/>
      <c r="G5" s="212"/>
      <c r="H5" s="212"/>
      <c r="I5" s="212"/>
      <c r="J5" s="212"/>
      <c r="K5" s="212"/>
      <c r="L5" s="212"/>
      <c r="M5" s="212"/>
    </row>
    <row r="6" spans="1:14" ht="15.75" thickBot="1" x14ac:dyDescent="0.3">
      <c r="A6" s="21"/>
      <c r="B6" s="1"/>
      <c r="C6" s="1"/>
      <c r="D6" s="1"/>
      <c r="E6" s="1"/>
    </row>
    <row r="7" spans="1:14" ht="15.75" thickBot="1" x14ac:dyDescent="0.3">
      <c r="A7" s="333" t="s">
        <v>17</v>
      </c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5"/>
    </row>
    <row r="8" spans="1:14" s="27" customFormat="1" ht="66" customHeight="1" x14ac:dyDescent="0.25">
      <c r="A8" s="191" t="s">
        <v>18</v>
      </c>
      <c r="B8" s="192" t="s">
        <v>2</v>
      </c>
      <c r="C8" s="193" t="s">
        <v>8</v>
      </c>
      <c r="D8" s="193" t="s">
        <v>14</v>
      </c>
      <c r="E8" s="193" t="s">
        <v>7</v>
      </c>
      <c r="F8" s="193" t="s">
        <v>4</v>
      </c>
      <c r="G8" s="193" t="s">
        <v>5</v>
      </c>
      <c r="H8" s="193" t="s">
        <v>6</v>
      </c>
      <c r="I8" s="193" t="s">
        <v>9</v>
      </c>
      <c r="J8" s="193" t="s">
        <v>10</v>
      </c>
      <c r="K8" s="195" t="s">
        <v>3</v>
      </c>
      <c r="L8" s="193" t="s">
        <v>15</v>
      </c>
      <c r="M8" s="26" t="s">
        <v>11</v>
      </c>
    </row>
    <row r="9" spans="1:14" s="27" customFormat="1" x14ac:dyDescent="0.25">
      <c r="A9" s="28" t="s">
        <v>19</v>
      </c>
      <c r="B9" s="29" t="s">
        <v>20</v>
      </c>
      <c r="C9" s="30" t="s">
        <v>21</v>
      </c>
      <c r="D9" s="8"/>
      <c r="E9" s="8" t="s">
        <v>22</v>
      </c>
      <c r="F9" s="10" t="s">
        <v>23</v>
      </c>
      <c r="G9" s="8" t="s">
        <v>24</v>
      </c>
      <c r="H9" s="8" t="s">
        <v>0</v>
      </c>
      <c r="I9" s="31" t="s">
        <v>25</v>
      </c>
      <c r="J9" s="32" t="s">
        <v>26</v>
      </c>
      <c r="K9" s="115">
        <v>1</v>
      </c>
      <c r="L9" s="196">
        <v>67.2</v>
      </c>
      <c r="M9" s="196">
        <f>(K9*L9)*1.24</f>
        <v>83.328000000000003</v>
      </c>
    </row>
    <row r="10" spans="1:14" s="27" customFormat="1" x14ac:dyDescent="0.25">
      <c r="A10" s="33"/>
      <c r="B10" s="29" t="s">
        <v>20</v>
      </c>
      <c r="C10" s="30" t="s">
        <v>21</v>
      </c>
      <c r="D10" s="8"/>
      <c r="E10" s="8" t="s">
        <v>22</v>
      </c>
      <c r="F10" s="10" t="s">
        <v>23</v>
      </c>
      <c r="G10" s="8" t="s">
        <v>24</v>
      </c>
      <c r="H10" s="8" t="s">
        <v>0</v>
      </c>
      <c r="I10" s="31" t="s">
        <v>27</v>
      </c>
      <c r="J10" s="32" t="s">
        <v>28</v>
      </c>
      <c r="K10" s="115">
        <v>1</v>
      </c>
      <c r="L10" s="196">
        <v>67.2</v>
      </c>
      <c r="M10" s="196">
        <f>(K10*L10)*1.24</f>
        <v>83.328000000000003</v>
      </c>
    </row>
    <row r="11" spans="1:14" s="27" customFormat="1" x14ac:dyDescent="0.25">
      <c r="A11" s="34"/>
      <c r="B11" s="35" t="s">
        <v>20</v>
      </c>
      <c r="C11" s="36" t="s">
        <v>21</v>
      </c>
      <c r="D11" s="20"/>
      <c r="E11" s="20" t="s">
        <v>22</v>
      </c>
      <c r="F11" s="11" t="s">
        <v>23</v>
      </c>
      <c r="G11" s="20" t="s">
        <v>24</v>
      </c>
      <c r="H11" s="20" t="s">
        <v>0</v>
      </c>
      <c r="I11" s="37" t="s">
        <v>29</v>
      </c>
      <c r="J11" s="38" t="s">
        <v>30</v>
      </c>
      <c r="K11" s="116">
        <v>1</v>
      </c>
      <c r="L11" s="197">
        <v>67.2</v>
      </c>
      <c r="M11" s="197">
        <f>(K11*L11)*1.24</f>
        <v>83.328000000000003</v>
      </c>
    </row>
    <row r="12" spans="1:14" s="27" customFormat="1" x14ac:dyDescent="0.25">
      <c r="A12" s="39"/>
      <c r="B12" s="40"/>
      <c r="C12" s="40"/>
      <c r="D12" s="40"/>
      <c r="E12" s="40"/>
      <c r="F12" s="41"/>
      <c r="G12" s="40"/>
      <c r="H12" s="40"/>
      <c r="I12" s="40"/>
      <c r="J12" s="40"/>
      <c r="K12" s="123"/>
      <c r="L12" s="42" t="s">
        <v>12</v>
      </c>
      <c r="M12" s="198">
        <f>SUM(M9:M11)</f>
        <v>249.98400000000001</v>
      </c>
      <c r="N12" s="188"/>
    </row>
    <row r="13" spans="1:14" s="27" customFormat="1" x14ac:dyDescent="0.25">
      <c r="A13" s="43" t="s">
        <v>31</v>
      </c>
      <c r="B13" s="44" t="s">
        <v>32</v>
      </c>
      <c r="C13" s="39"/>
      <c r="D13" s="45"/>
      <c r="E13" s="16" t="s">
        <v>33</v>
      </c>
      <c r="F13" s="46" t="s">
        <v>34</v>
      </c>
      <c r="G13" s="47"/>
      <c r="H13" s="16" t="s">
        <v>0</v>
      </c>
      <c r="I13" s="48" t="s">
        <v>35</v>
      </c>
      <c r="J13" s="49" t="s">
        <v>36</v>
      </c>
      <c r="K13" s="117">
        <v>1</v>
      </c>
      <c r="L13" s="199">
        <f>80/1.24</f>
        <v>64.516129032258064</v>
      </c>
      <c r="M13" s="199">
        <f>K13*L13*1.24</f>
        <v>80</v>
      </c>
    </row>
    <row r="14" spans="1:14" s="27" customFormat="1" x14ac:dyDescent="0.25">
      <c r="A14" s="39"/>
      <c r="B14" s="44" t="s">
        <v>32</v>
      </c>
      <c r="C14" s="39"/>
      <c r="D14" s="51"/>
      <c r="E14" s="16" t="s">
        <v>33</v>
      </c>
      <c r="F14" s="41" t="s">
        <v>37</v>
      </c>
      <c r="G14" s="51"/>
      <c r="H14" s="51" t="s">
        <v>0</v>
      </c>
      <c r="I14" s="48" t="s">
        <v>35</v>
      </c>
      <c r="J14" s="49" t="s">
        <v>38</v>
      </c>
      <c r="K14" s="117">
        <v>2</v>
      </c>
      <c r="L14" s="199">
        <f>77/1.24</f>
        <v>62.096774193548384</v>
      </c>
      <c r="M14" s="199">
        <f>K14*L14*1.24</f>
        <v>154</v>
      </c>
    </row>
    <row r="15" spans="1:14" s="27" customFormat="1" x14ac:dyDescent="0.25">
      <c r="A15" s="39"/>
      <c r="B15" s="44" t="s">
        <v>32</v>
      </c>
      <c r="C15" s="39"/>
      <c r="D15" s="51"/>
      <c r="E15" s="51" t="s">
        <v>39</v>
      </c>
      <c r="F15" s="52" t="s">
        <v>40</v>
      </c>
      <c r="G15" s="51" t="s">
        <v>24</v>
      </c>
      <c r="H15" s="51" t="s">
        <v>0</v>
      </c>
      <c r="I15" s="48" t="s">
        <v>35</v>
      </c>
      <c r="J15" s="49" t="s">
        <v>41</v>
      </c>
      <c r="K15" s="117">
        <v>1</v>
      </c>
      <c r="L15" s="199">
        <f>100/1.24</f>
        <v>80.645161290322577</v>
      </c>
      <c r="M15" s="199">
        <f t="shared" ref="M15:M17" si="0">K15*L15*1.24</f>
        <v>100</v>
      </c>
    </row>
    <row r="16" spans="1:14" s="27" customFormat="1" x14ac:dyDescent="0.25">
      <c r="A16" s="39"/>
      <c r="B16" s="44" t="s">
        <v>32</v>
      </c>
      <c r="C16" s="39"/>
      <c r="D16" s="51"/>
      <c r="E16" s="51" t="s">
        <v>39</v>
      </c>
      <c r="F16" s="52" t="s">
        <v>42</v>
      </c>
      <c r="G16" s="51" t="s">
        <v>24</v>
      </c>
      <c r="H16" s="51" t="s">
        <v>0</v>
      </c>
      <c r="I16" s="48" t="s">
        <v>35</v>
      </c>
      <c r="J16" s="49">
        <v>43979102</v>
      </c>
      <c r="K16" s="117">
        <v>2</v>
      </c>
      <c r="L16" s="199">
        <f>80/1.24</f>
        <v>64.516129032258064</v>
      </c>
      <c r="M16" s="199">
        <f t="shared" si="0"/>
        <v>160</v>
      </c>
    </row>
    <row r="17" spans="1:14" s="27" customFormat="1" x14ac:dyDescent="0.25">
      <c r="A17" s="39"/>
      <c r="B17" s="44" t="s">
        <v>32</v>
      </c>
      <c r="C17" s="39"/>
      <c r="D17" s="51"/>
      <c r="E17" s="51" t="s">
        <v>39</v>
      </c>
      <c r="F17" s="52" t="s">
        <v>43</v>
      </c>
      <c r="G17" s="51" t="s">
        <v>24</v>
      </c>
      <c r="H17" s="51" t="s">
        <v>0</v>
      </c>
      <c r="I17" s="48" t="s">
        <v>35</v>
      </c>
      <c r="J17" s="49" t="s">
        <v>44</v>
      </c>
      <c r="K17" s="117">
        <v>1</v>
      </c>
      <c r="L17" s="199">
        <f>180/1.24</f>
        <v>145.16129032258064</v>
      </c>
      <c r="M17" s="199">
        <f t="shared" si="0"/>
        <v>180</v>
      </c>
    </row>
    <row r="18" spans="1:14" s="27" customFormat="1" x14ac:dyDescent="0.25">
      <c r="A18" s="53"/>
      <c r="B18" s="53"/>
      <c r="C18" s="54"/>
      <c r="D18" s="54"/>
      <c r="E18" s="54"/>
      <c r="F18" s="55"/>
      <c r="G18" s="54"/>
      <c r="H18" s="56"/>
      <c r="I18" s="57"/>
      <c r="J18" s="58"/>
      <c r="K18" s="118"/>
      <c r="L18" s="59" t="s">
        <v>12</v>
      </c>
      <c r="M18" s="200">
        <v>674</v>
      </c>
      <c r="N18" s="188"/>
    </row>
    <row r="19" spans="1:14" s="27" customFormat="1" x14ac:dyDescent="0.25">
      <c r="A19" s="43" t="s">
        <v>45</v>
      </c>
      <c r="B19" s="44" t="s">
        <v>46</v>
      </c>
      <c r="C19" s="60" t="s">
        <v>47</v>
      </c>
      <c r="D19" s="8" t="s">
        <v>48</v>
      </c>
      <c r="E19" s="8" t="s">
        <v>49</v>
      </c>
      <c r="F19" s="61" t="s">
        <v>50</v>
      </c>
      <c r="G19" s="8" t="s">
        <v>51</v>
      </c>
      <c r="H19" s="9" t="s">
        <v>50</v>
      </c>
      <c r="I19" s="9" t="s">
        <v>52</v>
      </c>
      <c r="J19" s="62" t="s">
        <v>53</v>
      </c>
      <c r="K19" s="63">
        <v>1</v>
      </c>
      <c r="L19" s="64"/>
      <c r="M19" s="201">
        <v>90</v>
      </c>
    </row>
    <row r="20" spans="1:14" s="27" customFormat="1" ht="30" x14ac:dyDescent="0.25">
      <c r="A20" s="33"/>
      <c r="B20" s="44" t="s">
        <v>46</v>
      </c>
      <c r="C20" s="60" t="s">
        <v>47</v>
      </c>
      <c r="D20" s="8" t="s">
        <v>48</v>
      </c>
      <c r="E20" s="8" t="s">
        <v>49</v>
      </c>
      <c r="F20" s="66" t="s">
        <v>54</v>
      </c>
      <c r="G20" s="67" t="s">
        <v>55</v>
      </c>
      <c r="H20" s="67" t="s">
        <v>56</v>
      </c>
      <c r="I20" s="68" t="s">
        <v>57</v>
      </c>
      <c r="J20" s="62" t="s">
        <v>58</v>
      </c>
      <c r="K20" s="63">
        <v>6</v>
      </c>
      <c r="L20" s="64"/>
      <c r="M20" s="201">
        <v>330</v>
      </c>
    </row>
    <row r="21" spans="1:14" s="27" customFormat="1" x14ac:dyDescent="0.25">
      <c r="A21" s="34"/>
      <c r="B21" s="44" t="s">
        <v>46</v>
      </c>
      <c r="C21" s="33" t="s">
        <v>59</v>
      </c>
      <c r="D21" s="33" t="s">
        <v>59</v>
      </c>
      <c r="E21" s="67" t="s">
        <v>60</v>
      </c>
      <c r="F21" s="66" t="s">
        <v>61</v>
      </c>
      <c r="G21" s="67" t="s">
        <v>55</v>
      </c>
      <c r="H21" s="67" t="s">
        <v>62</v>
      </c>
      <c r="I21" s="67" t="s">
        <v>63</v>
      </c>
      <c r="J21" s="62" t="s">
        <v>64</v>
      </c>
      <c r="K21" s="63">
        <v>2</v>
      </c>
      <c r="L21" s="64"/>
      <c r="M21" s="201">
        <v>35</v>
      </c>
    </row>
    <row r="22" spans="1:14" s="27" customFormat="1" x14ac:dyDescent="0.25">
      <c r="A22" s="39"/>
      <c r="B22" s="44" t="s">
        <v>46</v>
      </c>
      <c r="C22" s="33" t="s">
        <v>59</v>
      </c>
      <c r="D22" s="33" t="s">
        <v>59</v>
      </c>
      <c r="E22" s="67" t="s">
        <v>60</v>
      </c>
      <c r="F22" s="66" t="s">
        <v>65</v>
      </c>
      <c r="G22" s="67" t="s">
        <v>55</v>
      </c>
      <c r="H22" s="67" t="s">
        <v>66</v>
      </c>
      <c r="I22" s="67" t="s">
        <v>27</v>
      </c>
      <c r="J22" s="62" t="s">
        <v>67</v>
      </c>
      <c r="K22" s="63">
        <v>2</v>
      </c>
      <c r="L22" s="64"/>
      <c r="M22" s="201">
        <v>15</v>
      </c>
    </row>
    <row r="23" spans="1:14" x14ac:dyDescent="0.25">
      <c r="A23" s="40"/>
      <c r="B23" s="44" t="s">
        <v>46</v>
      </c>
      <c r="C23" s="33" t="s">
        <v>59</v>
      </c>
      <c r="D23" s="33" t="s">
        <v>59</v>
      </c>
      <c r="E23" s="67" t="s">
        <v>60</v>
      </c>
      <c r="F23" s="66" t="s">
        <v>68</v>
      </c>
      <c r="G23" s="67" t="s">
        <v>55</v>
      </c>
      <c r="H23" s="67" t="s">
        <v>69</v>
      </c>
      <c r="I23" s="67" t="s">
        <v>29</v>
      </c>
      <c r="J23" s="62" t="s">
        <v>70</v>
      </c>
      <c r="K23" s="63">
        <v>2</v>
      </c>
      <c r="L23" s="64"/>
      <c r="M23" s="201">
        <v>15</v>
      </c>
    </row>
    <row r="24" spans="1:14" x14ac:dyDescent="0.25">
      <c r="A24" s="40"/>
      <c r="B24" s="44" t="s">
        <v>46</v>
      </c>
      <c r="C24" s="33" t="s">
        <v>59</v>
      </c>
      <c r="D24" s="33" t="s">
        <v>59</v>
      </c>
      <c r="E24" s="67" t="s">
        <v>60</v>
      </c>
      <c r="F24" s="66" t="s">
        <v>71</v>
      </c>
      <c r="G24" s="67" t="s">
        <v>55</v>
      </c>
      <c r="H24" s="67" t="s">
        <v>69</v>
      </c>
      <c r="I24" s="67" t="s">
        <v>72</v>
      </c>
      <c r="J24" s="62" t="s">
        <v>73</v>
      </c>
      <c r="K24" s="63">
        <v>2</v>
      </c>
      <c r="L24" s="64"/>
      <c r="M24" s="201">
        <v>15</v>
      </c>
    </row>
    <row r="25" spans="1:14" x14ac:dyDescent="0.25">
      <c r="A25" s="40"/>
      <c r="B25" s="40"/>
      <c r="C25" s="40"/>
      <c r="D25" s="40"/>
      <c r="E25" s="40"/>
      <c r="F25" s="41"/>
      <c r="G25" s="40"/>
      <c r="H25" s="40"/>
      <c r="I25" s="40"/>
      <c r="J25" s="40"/>
      <c r="K25" s="123"/>
      <c r="L25" s="59" t="s">
        <v>12</v>
      </c>
      <c r="M25" s="202">
        <v>500</v>
      </c>
      <c r="N25" s="25"/>
    </row>
    <row r="26" spans="1:14" x14ac:dyDescent="0.25">
      <c r="A26" s="43" t="s">
        <v>74</v>
      </c>
      <c r="B26" s="2" t="s">
        <v>75</v>
      </c>
      <c r="C26" s="2" t="s">
        <v>76</v>
      </c>
      <c r="D26" s="2" t="s">
        <v>77</v>
      </c>
      <c r="E26" s="24" t="s">
        <v>39</v>
      </c>
      <c r="F26" s="12" t="s">
        <v>78</v>
      </c>
      <c r="G26" s="2" t="s">
        <v>24</v>
      </c>
      <c r="H26" s="70" t="s">
        <v>0</v>
      </c>
      <c r="I26" s="2" t="s">
        <v>1</v>
      </c>
      <c r="J26" s="6" t="s">
        <v>79</v>
      </c>
      <c r="K26" s="130">
        <v>2</v>
      </c>
      <c r="L26" s="203">
        <v>74</v>
      </c>
      <c r="M26" s="3">
        <v>148</v>
      </c>
    </row>
    <row r="27" spans="1:14" ht="30" x14ac:dyDescent="0.25">
      <c r="A27" s="40"/>
      <c r="B27" s="2" t="s">
        <v>75</v>
      </c>
      <c r="C27" s="2" t="s">
        <v>80</v>
      </c>
      <c r="D27" s="2" t="s">
        <v>77</v>
      </c>
      <c r="E27" s="2" t="s">
        <v>22</v>
      </c>
      <c r="F27" s="12" t="s">
        <v>81</v>
      </c>
      <c r="G27" s="4" t="s">
        <v>82</v>
      </c>
      <c r="H27" s="4" t="s">
        <v>82</v>
      </c>
      <c r="I27" s="71" t="s">
        <v>83</v>
      </c>
      <c r="J27" s="6" t="s">
        <v>84</v>
      </c>
      <c r="K27" s="130">
        <v>2</v>
      </c>
      <c r="L27" s="5">
        <v>80</v>
      </c>
      <c r="M27" s="3">
        <v>160</v>
      </c>
    </row>
    <row r="28" spans="1:14" ht="30" x14ac:dyDescent="0.25">
      <c r="A28" s="40"/>
      <c r="B28" s="2" t="s">
        <v>75</v>
      </c>
      <c r="C28" s="2" t="s">
        <v>80</v>
      </c>
      <c r="D28" s="2" t="s">
        <v>85</v>
      </c>
      <c r="E28" s="2" t="s">
        <v>22</v>
      </c>
      <c r="F28" s="12" t="s">
        <v>81</v>
      </c>
      <c r="G28" s="4" t="s">
        <v>82</v>
      </c>
      <c r="H28" s="4" t="s">
        <v>82</v>
      </c>
      <c r="I28" s="71" t="s">
        <v>35</v>
      </c>
      <c r="J28" s="6" t="s">
        <v>86</v>
      </c>
      <c r="K28" s="130">
        <v>2</v>
      </c>
      <c r="L28" s="5">
        <v>28</v>
      </c>
      <c r="M28" s="5">
        <v>56</v>
      </c>
    </row>
    <row r="29" spans="1:14" ht="30" x14ac:dyDescent="0.25">
      <c r="A29" s="40"/>
      <c r="B29" s="2" t="s">
        <v>75</v>
      </c>
      <c r="C29" s="2" t="s">
        <v>87</v>
      </c>
      <c r="D29" s="2" t="s">
        <v>88</v>
      </c>
      <c r="E29" s="4" t="s">
        <v>39</v>
      </c>
      <c r="F29" s="13" t="s">
        <v>89</v>
      </c>
      <c r="G29" s="4" t="s">
        <v>82</v>
      </c>
      <c r="H29" s="4" t="s">
        <v>90</v>
      </c>
      <c r="I29" s="4" t="s">
        <v>91</v>
      </c>
      <c r="J29" s="7" t="s">
        <v>92</v>
      </c>
      <c r="K29" s="131">
        <v>1</v>
      </c>
      <c r="L29" s="5">
        <v>12.9</v>
      </c>
      <c r="M29" s="3">
        <f t="shared" ref="M29:M36" si="1">L29*K29</f>
        <v>12.9</v>
      </c>
    </row>
    <row r="30" spans="1:14" ht="30" x14ac:dyDescent="0.25">
      <c r="A30" s="40"/>
      <c r="B30" s="2" t="s">
        <v>75</v>
      </c>
      <c r="C30" s="2" t="s">
        <v>87</v>
      </c>
      <c r="D30" s="2" t="s">
        <v>88</v>
      </c>
      <c r="E30" s="4" t="s">
        <v>39</v>
      </c>
      <c r="F30" s="13" t="s">
        <v>89</v>
      </c>
      <c r="G30" s="4" t="s">
        <v>82</v>
      </c>
      <c r="H30" s="4" t="s">
        <v>90</v>
      </c>
      <c r="I30" s="4" t="s">
        <v>91</v>
      </c>
      <c r="J30" s="7" t="s">
        <v>93</v>
      </c>
      <c r="K30" s="132">
        <v>1</v>
      </c>
      <c r="L30" s="5">
        <v>12.9</v>
      </c>
      <c r="M30" s="3">
        <f t="shared" si="1"/>
        <v>12.9</v>
      </c>
    </row>
    <row r="31" spans="1:14" ht="30" x14ac:dyDescent="0.25">
      <c r="A31" s="40"/>
      <c r="B31" s="2" t="s">
        <v>75</v>
      </c>
      <c r="C31" s="2" t="s">
        <v>87</v>
      </c>
      <c r="D31" s="2" t="s">
        <v>88</v>
      </c>
      <c r="E31" s="4" t="s">
        <v>39</v>
      </c>
      <c r="F31" s="13" t="s">
        <v>89</v>
      </c>
      <c r="G31" s="4" t="s">
        <v>82</v>
      </c>
      <c r="H31" s="4" t="s">
        <v>90</v>
      </c>
      <c r="I31" s="4" t="s">
        <v>91</v>
      </c>
      <c r="J31" s="7" t="s">
        <v>94</v>
      </c>
      <c r="K31" s="131">
        <v>1</v>
      </c>
      <c r="L31" s="5">
        <v>12.9</v>
      </c>
      <c r="M31" s="3">
        <f t="shared" si="1"/>
        <v>12.9</v>
      </c>
    </row>
    <row r="32" spans="1:14" ht="30" x14ac:dyDescent="0.25">
      <c r="A32" s="40"/>
      <c r="B32" s="2" t="s">
        <v>75</v>
      </c>
      <c r="C32" s="2" t="s">
        <v>87</v>
      </c>
      <c r="D32" s="2" t="s">
        <v>88</v>
      </c>
      <c r="E32" s="4" t="s">
        <v>39</v>
      </c>
      <c r="F32" s="13" t="s">
        <v>89</v>
      </c>
      <c r="G32" s="4" t="s">
        <v>82</v>
      </c>
      <c r="H32" s="4" t="s">
        <v>90</v>
      </c>
      <c r="I32" s="4" t="s">
        <v>91</v>
      </c>
      <c r="J32" s="7" t="s">
        <v>95</v>
      </c>
      <c r="K32" s="132">
        <v>1</v>
      </c>
      <c r="L32" s="5">
        <v>12.9</v>
      </c>
      <c r="M32" s="3">
        <f t="shared" si="1"/>
        <v>12.9</v>
      </c>
    </row>
    <row r="33" spans="1:14" ht="30" x14ac:dyDescent="0.25">
      <c r="A33" s="40"/>
      <c r="B33" s="2" t="s">
        <v>75</v>
      </c>
      <c r="C33" s="2" t="s">
        <v>87</v>
      </c>
      <c r="D33" s="2" t="s">
        <v>88</v>
      </c>
      <c r="E33" s="4" t="s">
        <v>39</v>
      </c>
      <c r="F33" s="13" t="s">
        <v>89</v>
      </c>
      <c r="G33" s="4" t="s">
        <v>82</v>
      </c>
      <c r="H33" s="4" t="s">
        <v>90</v>
      </c>
      <c r="I33" s="4" t="s">
        <v>91</v>
      </c>
      <c r="J33" s="7" t="s">
        <v>96</v>
      </c>
      <c r="K33" s="132">
        <v>1</v>
      </c>
      <c r="L33" s="5">
        <v>12.9</v>
      </c>
      <c r="M33" s="3">
        <f t="shared" si="1"/>
        <v>12.9</v>
      </c>
    </row>
    <row r="34" spans="1:14" ht="30" x14ac:dyDescent="0.25">
      <c r="A34" s="40"/>
      <c r="B34" s="2" t="s">
        <v>75</v>
      </c>
      <c r="C34" s="2" t="s">
        <v>87</v>
      </c>
      <c r="D34" s="2" t="s">
        <v>88</v>
      </c>
      <c r="E34" s="4" t="s">
        <v>39</v>
      </c>
      <c r="F34" s="13" t="s">
        <v>89</v>
      </c>
      <c r="G34" s="4" t="s">
        <v>82</v>
      </c>
      <c r="H34" s="4" t="s">
        <v>90</v>
      </c>
      <c r="I34" s="4" t="s">
        <v>91</v>
      </c>
      <c r="J34" s="7" t="s">
        <v>97</v>
      </c>
      <c r="K34" s="132">
        <v>1</v>
      </c>
      <c r="L34" s="5">
        <v>12.9</v>
      </c>
      <c r="M34" s="3">
        <f t="shared" si="1"/>
        <v>12.9</v>
      </c>
    </row>
    <row r="35" spans="1:14" ht="30" x14ac:dyDescent="0.25">
      <c r="A35" s="40"/>
      <c r="B35" s="2" t="s">
        <v>75</v>
      </c>
      <c r="C35" s="2" t="s">
        <v>87</v>
      </c>
      <c r="D35" s="2" t="s">
        <v>88</v>
      </c>
      <c r="E35" s="4" t="s">
        <v>39</v>
      </c>
      <c r="F35" s="13" t="s">
        <v>89</v>
      </c>
      <c r="G35" s="4" t="s">
        <v>82</v>
      </c>
      <c r="H35" s="4" t="s">
        <v>90</v>
      </c>
      <c r="I35" s="4" t="s">
        <v>91</v>
      </c>
      <c r="J35" s="7" t="s">
        <v>98</v>
      </c>
      <c r="K35" s="132">
        <v>1</v>
      </c>
      <c r="L35" s="5">
        <v>12.9</v>
      </c>
      <c r="M35" s="3">
        <f t="shared" si="1"/>
        <v>12.9</v>
      </c>
    </row>
    <row r="36" spans="1:14" ht="30" x14ac:dyDescent="0.25">
      <c r="A36" s="40"/>
      <c r="B36" s="2" t="s">
        <v>75</v>
      </c>
      <c r="C36" s="2" t="s">
        <v>87</v>
      </c>
      <c r="D36" s="2" t="s">
        <v>88</v>
      </c>
      <c r="E36" s="4" t="s">
        <v>39</v>
      </c>
      <c r="F36" s="13" t="s">
        <v>89</v>
      </c>
      <c r="G36" s="4" t="s">
        <v>82</v>
      </c>
      <c r="H36" s="4" t="s">
        <v>90</v>
      </c>
      <c r="I36" s="4" t="s">
        <v>91</v>
      </c>
      <c r="J36" s="7" t="s">
        <v>99</v>
      </c>
      <c r="K36" s="132">
        <v>1</v>
      </c>
      <c r="L36" s="5">
        <v>12.9</v>
      </c>
      <c r="M36" s="3">
        <f t="shared" si="1"/>
        <v>12.9</v>
      </c>
    </row>
    <row r="37" spans="1:14" x14ac:dyDescent="0.25">
      <c r="A37" s="40"/>
      <c r="K37" s="133"/>
      <c r="L37" s="72" t="s">
        <v>12</v>
      </c>
      <c r="M37" s="204">
        <f>SUM(M26:M36)</f>
        <v>467.19999999999982</v>
      </c>
      <c r="N37" s="25"/>
    </row>
    <row r="38" spans="1:14" x14ac:dyDescent="0.25">
      <c r="A38" s="43" t="s">
        <v>100</v>
      </c>
      <c r="B38" s="33" t="s">
        <v>101</v>
      </c>
      <c r="C38" s="67" t="s">
        <v>21</v>
      </c>
      <c r="D38" s="67" t="s">
        <v>21</v>
      </c>
      <c r="E38" s="73" t="s">
        <v>39</v>
      </c>
      <c r="F38" s="74" t="s">
        <v>102</v>
      </c>
      <c r="G38" s="67" t="s">
        <v>103</v>
      </c>
      <c r="H38" s="75" t="s">
        <v>104</v>
      </c>
      <c r="I38" s="68" t="s">
        <v>105</v>
      </c>
      <c r="J38" s="76" t="s">
        <v>64</v>
      </c>
      <c r="K38" s="63">
        <v>2</v>
      </c>
      <c r="L38" s="65"/>
      <c r="M38" s="201">
        <v>30</v>
      </c>
    </row>
    <row r="39" spans="1:14" x14ac:dyDescent="0.25">
      <c r="A39" s="40"/>
      <c r="B39" s="33" t="s">
        <v>101</v>
      </c>
      <c r="C39" s="67" t="s">
        <v>21</v>
      </c>
      <c r="D39" s="67" t="s">
        <v>21</v>
      </c>
      <c r="E39" s="73" t="s">
        <v>39</v>
      </c>
      <c r="F39" s="74" t="s">
        <v>102</v>
      </c>
      <c r="G39" s="67" t="s">
        <v>103</v>
      </c>
      <c r="H39" s="75" t="s">
        <v>104</v>
      </c>
      <c r="I39" s="68" t="s">
        <v>106</v>
      </c>
      <c r="J39" s="76" t="s">
        <v>67</v>
      </c>
      <c r="K39" s="63">
        <v>2</v>
      </c>
      <c r="L39" s="65"/>
      <c r="M39" s="201">
        <v>16</v>
      </c>
    </row>
    <row r="40" spans="1:14" x14ac:dyDescent="0.25">
      <c r="A40" s="40"/>
      <c r="B40" s="33" t="s">
        <v>101</v>
      </c>
      <c r="C40" s="67" t="s">
        <v>21</v>
      </c>
      <c r="D40" s="67" t="s">
        <v>21</v>
      </c>
      <c r="E40" s="73" t="s">
        <v>39</v>
      </c>
      <c r="F40" s="74" t="s">
        <v>102</v>
      </c>
      <c r="G40" s="67" t="s">
        <v>103</v>
      </c>
      <c r="H40" s="75" t="s">
        <v>104</v>
      </c>
      <c r="I40" s="68" t="s">
        <v>29</v>
      </c>
      <c r="J40" s="76" t="s">
        <v>70</v>
      </c>
      <c r="K40" s="63">
        <v>2</v>
      </c>
      <c r="L40" s="65"/>
      <c r="M40" s="201">
        <v>16</v>
      </c>
    </row>
    <row r="41" spans="1:14" x14ac:dyDescent="0.25">
      <c r="A41" s="40"/>
      <c r="B41" s="33" t="s">
        <v>101</v>
      </c>
      <c r="C41" s="67" t="s">
        <v>21</v>
      </c>
      <c r="D41" s="67" t="s">
        <v>21</v>
      </c>
      <c r="E41" s="73" t="s">
        <v>39</v>
      </c>
      <c r="F41" s="74" t="s">
        <v>102</v>
      </c>
      <c r="G41" s="67" t="s">
        <v>103</v>
      </c>
      <c r="H41" s="75" t="s">
        <v>104</v>
      </c>
      <c r="I41" s="68" t="s">
        <v>72</v>
      </c>
      <c r="J41" s="76" t="s">
        <v>73</v>
      </c>
      <c r="K41" s="63">
        <v>2</v>
      </c>
      <c r="L41" s="65"/>
      <c r="M41" s="201">
        <v>16</v>
      </c>
    </row>
    <row r="42" spans="1:14" x14ac:dyDescent="0.25">
      <c r="A42" s="40"/>
      <c r="B42" s="33" t="s">
        <v>101</v>
      </c>
      <c r="C42" s="67" t="s">
        <v>107</v>
      </c>
      <c r="D42" s="67" t="s">
        <v>108</v>
      </c>
      <c r="E42" s="73" t="s">
        <v>33</v>
      </c>
      <c r="F42" s="74" t="s">
        <v>109</v>
      </c>
      <c r="G42" s="67" t="s">
        <v>0</v>
      </c>
      <c r="H42" s="67" t="s">
        <v>1</v>
      </c>
      <c r="I42" s="68"/>
      <c r="J42" s="76" t="s">
        <v>110</v>
      </c>
      <c r="K42" s="63">
        <v>4</v>
      </c>
      <c r="L42" s="65"/>
      <c r="M42" s="201">
        <v>262</v>
      </c>
    </row>
    <row r="43" spans="1:14" x14ac:dyDescent="0.25">
      <c r="A43" s="40"/>
      <c r="B43" s="33" t="s">
        <v>101</v>
      </c>
      <c r="C43" s="33" t="s">
        <v>111</v>
      </c>
      <c r="D43" s="33" t="s">
        <v>111</v>
      </c>
      <c r="E43" s="73" t="s">
        <v>33</v>
      </c>
      <c r="F43" s="77" t="s">
        <v>112</v>
      </c>
      <c r="G43" s="67" t="s">
        <v>0</v>
      </c>
      <c r="H43" s="67" t="s">
        <v>1</v>
      </c>
      <c r="I43" s="68"/>
      <c r="J43" s="76" t="s">
        <v>113</v>
      </c>
      <c r="K43" s="63">
        <v>1</v>
      </c>
      <c r="L43" s="63"/>
      <c r="M43" s="201">
        <v>80</v>
      </c>
    </row>
    <row r="44" spans="1:14" x14ac:dyDescent="0.25">
      <c r="A44" s="40"/>
      <c r="B44" s="40"/>
      <c r="C44" s="40"/>
      <c r="D44" s="40"/>
      <c r="E44" s="40"/>
      <c r="F44" s="41"/>
      <c r="G44" s="40"/>
      <c r="H44" s="40"/>
      <c r="I44" s="40"/>
      <c r="J44" s="40"/>
      <c r="K44" s="123"/>
      <c r="L44" s="72" t="s">
        <v>12</v>
      </c>
      <c r="M44" s="205">
        <v>420</v>
      </c>
      <c r="N44" s="25"/>
    </row>
    <row r="45" spans="1:14" ht="30" x14ac:dyDescent="0.25">
      <c r="A45" s="43" t="s">
        <v>114</v>
      </c>
      <c r="B45" s="40" t="s">
        <v>292</v>
      </c>
      <c r="C45" s="40"/>
      <c r="D45" s="40"/>
      <c r="E45" s="8" t="s">
        <v>33</v>
      </c>
      <c r="F45" s="79" t="s">
        <v>115</v>
      </c>
      <c r="G45" s="80"/>
      <c r="H45" s="8" t="s">
        <v>0</v>
      </c>
      <c r="I45" s="9" t="s">
        <v>1</v>
      </c>
      <c r="J45" s="81" t="s">
        <v>116</v>
      </c>
      <c r="K45" s="119">
        <v>1</v>
      </c>
      <c r="L45" s="196">
        <v>35</v>
      </c>
      <c r="M45" s="196">
        <f>K45*L45*1.24</f>
        <v>43.4</v>
      </c>
    </row>
    <row r="46" spans="1:14" ht="30" x14ac:dyDescent="0.25">
      <c r="A46" s="40"/>
      <c r="B46" s="40" t="s">
        <v>292</v>
      </c>
      <c r="C46" s="40"/>
      <c r="D46" s="40"/>
      <c r="E46" s="8" t="s">
        <v>33</v>
      </c>
      <c r="F46" s="79" t="s">
        <v>117</v>
      </c>
      <c r="G46" s="80"/>
      <c r="H46" s="8" t="s">
        <v>118</v>
      </c>
      <c r="I46" s="9" t="s">
        <v>1</v>
      </c>
      <c r="J46" s="81" t="s">
        <v>119</v>
      </c>
      <c r="K46" s="119">
        <v>1</v>
      </c>
      <c r="L46" s="196">
        <v>150</v>
      </c>
      <c r="M46" s="196">
        <f t="shared" ref="M46:M52" si="2">K46*L46*1.24</f>
        <v>186</v>
      </c>
    </row>
    <row r="47" spans="1:14" x14ac:dyDescent="0.25">
      <c r="A47" s="40"/>
      <c r="B47" s="40" t="s">
        <v>292</v>
      </c>
      <c r="C47" s="40"/>
      <c r="D47" s="40"/>
      <c r="E47" s="67" t="s">
        <v>39</v>
      </c>
      <c r="F47" s="77" t="s">
        <v>120</v>
      </c>
      <c r="G47" s="67" t="s">
        <v>24</v>
      </c>
      <c r="H47" s="8" t="s">
        <v>0</v>
      </c>
      <c r="I47" s="68" t="s">
        <v>1</v>
      </c>
      <c r="J47" s="62" t="s">
        <v>121</v>
      </c>
      <c r="K47" s="63">
        <v>1</v>
      </c>
      <c r="L47" s="201">
        <v>105</v>
      </c>
      <c r="M47" s="196">
        <f t="shared" si="2"/>
        <v>130.19999999999999</v>
      </c>
    </row>
    <row r="48" spans="1:14" ht="30" x14ac:dyDescent="0.25">
      <c r="A48" s="40"/>
      <c r="B48" s="40" t="s">
        <v>292</v>
      </c>
      <c r="C48" s="40"/>
      <c r="D48" s="40"/>
      <c r="E48" s="67" t="s">
        <v>39</v>
      </c>
      <c r="F48" s="77" t="s">
        <v>122</v>
      </c>
      <c r="G48" s="67" t="s">
        <v>82</v>
      </c>
      <c r="H48" s="67" t="s">
        <v>123</v>
      </c>
      <c r="I48" s="68" t="s">
        <v>1</v>
      </c>
      <c r="J48" s="62" t="s">
        <v>124</v>
      </c>
      <c r="K48" s="63">
        <v>3</v>
      </c>
      <c r="L48" s="201">
        <v>10.5</v>
      </c>
      <c r="M48" s="196">
        <f t="shared" si="2"/>
        <v>39.06</v>
      </c>
    </row>
    <row r="49" spans="1:14" ht="30" x14ac:dyDescent="0.25">
      <c r="A49" s="40"/>
      <c r="B49" s="40" t="s">
        <v>292</v>
      </c>
      <c r="C49" s="40"/>
      <c r="D49" s="40"/>
      <c r="E49" s="67" t="s">
        <v>39</v>
      </c>
      <c r="F49" s="77" t="s">
        <v>122</v>
      </c>
      <c r="G49" s="67" t="s">
        <v>82</v>
      </c>
      <c r="H49" s="67" t="s">
        <v>123</v>
      </c>
      <c r="I49" s="68" t="s">
        <v>125</v>
      </c>
      <c r="J49" s="62" t="s">
        <v>126</v>
      </c>
      <c r="K49" s="63">
        <v>2</v>
      </c>
      <c r="L49" s="201">
        <v>8.9</v>
      </c>
      <c r="M49" s="201">
        <f t="shared" si="2"/>
        <v>22.071999999999999</v>
      </c>
    </row>
    <row r="50" spans="1:14" x14ac:dyDescent="0.25">
      <c r="A50" s="40"/>
      <c r="B50" s="40" t="s">
        <v>292</v>
      </c>
      <c r="C50" s="40"/>
      <c r="D50" s="40"/>
      <c r="E50" s="16" t="s">
        <v>39</v>
      </c>
      <c r="F50" s="46" t="s">
        <v>127</v>
      </c>
      <c r="G50" s="16" t="s">
        <v>24</v>
      </c>
      <c r="H50" s="16" t="s">
        <v>0</v>
      </c>
      <c r="I50" s="17" t="s">
        <v>1</v>
      </c>
      <c r="J50" s="82" t="s">
        <v>128</v>
      </c>
      <c r="K50" s="119">
        <v>4</v>
      </c>
      <c r="L50" s="196">
        <v>61</v>
      </c>
      <c r="M50" s="196">
        <f t="shared" si="2"/>
        <v>302.56</v>
      </c>
    </row>
    <row r="51" spans="1:14" x14ac:dyDescent="0.25">
      <c r="A51" s="40"/>
      <c r="B51" s="40" t="s">
        <v>292</v>
      </c>
      <c r="C51" s="40"/>
      <c r="D51" s="40"/>
      <c r="E51" s="83" t="s">
        <v>39</v>
      </c>
      <c r="F51" s="46" t="s">
        <v>127</v>
      </c>
      <c r="G51" s="83" t="s">
        <v>24</v>
      </c>
      <c r="H51" s="83" t="s">
        <v>118</v>
      </c>
      <c r="I51" s="83" t="s">
        <v>129</v>
      </c>
      <c r="J51" s="82" t="s">
        <v>130</v>
      </c>
      <c r="K51" s="119">
        <v>2</v>
      </c>
      <c r="L51" s="196">
        <v>48</v>
      </c>
      <c r="M51" s="196">
        <f t="shared" si="2"/>
        <v>119.03999999999999</v>
      </c>
    </row>
    <row r="52" spans="1:14" x14ac:dyDescent="0.25">
      <c r="A52" s="40"/>
      <c r="B52" s="40" t="s">
        <v>292</v>
      </c>
      <c r="C52" s="40"/>
      <c r="D52" s="40"/>
      <c r="E52" s="83" t="s">
        <v>39</v>
      </c>
      <c r="F52" s="77" t="s">
        <v>131</v>
      </c>
      <c r="G52" s="67" t="s">
        <v>24</v>
      </c>
      <c r="H52" s="67" t="s">
        <v>0</v>
      </c>
      <c r="I52" s="68" t="s">
        <v>1</v>
      </c>
      <c r="J52" s="62" t="s">
        <v>132</v>
      </c>
      <c r="K52" s="63">
        <v>1</v>
      </c>
      <c r="L52" s="201">
        <v>45</v>
      </c>
      <c r="M52" s="201">
        <f t="shared" si="2"/>
        <v>55.8</v>
      </c>
    </row>
    <row r="53" spans="1:14" x14ac:dyDescent="0.25">
      <c r="A53" s="40"/>
      <c r="B53" s="40"/>
      <c r="C53" s="40"/>
      <c r="D53" s="40"/>
      <c r="E53" s="40"/>
      <c r="F53" s="41"/>
      <c r="G53" s="40"/>
      <c r="H53" s="40"/>
      <c r="I53" s="40"/>
      <c r="J53" s="40"/>
      <c r="K53" s="123"/>
      <c r="L53" s="72" t="s">
        <v>12</v>
      </c>
      <c r="M53" s="114">
        <v>898.13</v>
      </c>
      <c r="N53" s="25"/>
    </row>
    <row r="54" spans="1:14" ht="30" x14ac:dyDescent="0.25">
      <c r="A54" s="43" t="s">
        <v>133</v>
      </c>
      <c r="B54" s="84" t="s">
        <v>134</v>
      </c>
      <c r="C54" s="84" t="s">
        <v>59</v>
      </c>
      <c r="D54" s="84" t="s">
        <v>135</v>
      </c>
      <c r="E54" s="85" t="s">
        <v>60</v>
      </c>
      <c r="F54" s="86" t="s">
        <v>136</v>
      </c>
      <c r="G54" s="85" t="s">
        <v>137</v>
      </c>
      <c r="H54" s="85" t="s">
        <v>0</v>
      </c>
      <c r="I54" s="85" t="s">
        <v>1</v>
      </c>
      <c r="J54" s="84" t="s">
        <v>138</v>
      </c>
      <c r="K54" s="120">
        <v>1</v>
      </c>
      <c r="L54" s="209">
        <v>200</v>
      </c>
      <c r="M54" s="206">
        <f t="shared" ref="M54:M61" si="3">L54*1.24</f>
        <v>248</v>
      </c>
    </row>
    <row r="55" spans="1:14" ht="30" x14ac:dyDescent="0.25">
      <c r="A55" s="40"/>
      <c r="B55" s="84" t="s">
        <v>134</v>
      </c>
      <c r="C55" s="84" t="s">
        <v>59</v>
      </c>
      <c r="D55" s="84" t="s">
        <v>135</v>
      </c>
      <c r="E55" s="85" t="s">
        <v>60</v>
      </c>
      <c r="F55" s="86" t="s">
        <v>136</v>
      </c>
      <c r="G55" s="85"/>
      <c r="H55" s="85" t="s">
        <v>139</v>
      </c>
      <c r="I55" s="85"/>
      <c r="J55" s="84" t="s">
        <v>140</v>
      </c>
      <c r="K55" s="121">
        <v>1</v>
      </c>
      <c r="L55" s="209">
        <v>130</v>
      </c>
      <c r="M55" s="206">
        <f t="shared" si="3"/>
        <v>161.19999999999999</v>
      </c>
    </row>
    <row r="56" spans="1:14" ht="30" x14ac:dyDescent="0.25">
      <c r="A56" s="40"/>
      <c r="B56" s="84" t="s">
        <v>134</v>
      </c>
      <c r="C56" s="84" t="s">
        <v>141</v>
      </c>
      <c r="D56" s="84" t="s">
        <v>135</v>
      </c>
      <c r="E56" s="85" t="s">
        <v>60</v>
      </c>
      <c r="F56" s="86" t="s">
        <v>142</v>
      </c>
      <c r="G56" s="85" t="s">
        <v>137</v>
      </c>
      <c r="H56" s="85" t="s">
        <v>0</v>
      </c>
      <c r="I56" s="85" t="s">
        <v>1</v>
      </c>
      <c r="J56" s="84" t="s">
        <v>143</v>
      </c>
      <c r="K56" s="120">
        <v>1</v>
      </c>
      <c r="L56" s="209">
        <v>350</v>
      </c>
      <c r="M56" s="206">
        <f t="shared" si="3"/>
        <v>434</v>
      </c>
    </row>
    <row r="57" spans="1:14" ht="30" x14ac:dyDescent="0.25">
      <c r="A57" s="40"/>
      <c r="B57" s="84" t="s">
        <v>134</v>
      </c>
      <c r="C57" s="84" t="s">
        <v>144</v>
      </c>
      <c r="D57" s="84" t="s">
        <v>135</v>
      </c>
      <c r="E57" s="85" t="s">
        <v>60</v>
      </c>
      <c r="F57" s="86" t="s">
        <v>142</v>
      </c>
      <c r="G57" s="85" t="s">
        <v>137</v>
      </c>
      <c r="H57" s="85" t="s">
        <v>0</v>
      </c>
      <c r="I57" s="85" t="s">
        <v>1</v>
      </c>
      <c r="J57" s="84" t="s">
        <v>143</v>
      </c>
      <c r="K57" s="120">
        <v>1</v>
      </c>
      <c r="L57" s="209">
        <v>350</v>
      </c>
      <c r="M57" s="206">
        <f t="shared" si="3"/>
        <v>434</v>
      </c>
    </row>
    <row r="58" spans="1:14" ht="30" x14ac:dyDescent="0.25">
      <c r="A58" s="40"/>
      <c r="B58" s="84" t="s">
        <v>134</v>
      </c>
      <c r="C58" s="84" t="s">
        <v>145</v>
      </c>
      <c r="D58" s="84" t="s">
        <v>135</v>
      </c>
      <c r="E58" s="85" t="s">
        <v>60</v>
      </c>
      <c r="F58" s="86" t="s">
        <v>146</v>
      </c>
      <c r="G58" s="85" t="s">
        <v>147</v>
      </c>
      <c r="H58" s="85" t="s">
        <v>148</v>
      </c>
      <c r="I58" s="85" t="s">
        <v>149</v>
      </c>
      <c r="J58" s="84" t="s">
        <v>150</v>
      </c>
      <c r="K58" s="120">
        <v>1</v>
      </c>
      <c r="L58" s="209">
        <v>50</v>
      </c>
      <c r="M58" s="206">
        <f t="shared" si="3"/>
        <v>62</v>
      </c>
    </row>
    <row r="59" spans="1:14" ht="30" x14ac:dyDescent="0.25">
      <c r="A59" s="40"/>
      <c r="B59" s="84" t="s">
        <v>134</v>
      </c>
      <c r="C59" s="84" t="s">
        <v>145</v>
      </c>
      <c r="D59" s="84" t="s">
        <v>135</v>
      </c>
      <c r="E59" s="85" t="s">
        <v>60</v>
      </c>
      <c r="F59" s="87" t="s">
        <v>146</v>
      </c>
      <c r="G59" s="88" t="s">
        <v>147</v>
      </c>
      <c r="H59" s="88" t="s">
        <v>148</v>
      </c>
      <c r="I59" s="88" t="s">
        <v>151</v>
      </c>
      <c r="J59" s="89" t="s">
        <v>152</v>
      </c>
      <c r="K59" s="122">
        <v>1</v>
      </c>
      <c r="L59" s="210">
        <v>30</v>
      </c>
      <c r="M59" s="207">
        <f t="shared" si="3"/>
        <v>37.200000000000003</v>
      </c>
    </row>
    <row r="60" spans="1:14" ht="45" x14ac:dyDescent="0.25">
      <c r="A60" s="40"/>
      <c r="B60" s="84" t="s">
        <v>134</v>
      </c>
      <c r="C60" s="84" t="s">
        <v>59</v>
      </c>
      <c r="D60" s="84" t="s">
        <v>135</v>
      </c>
      <c r="E60" s="85" t="s">
        <v>60</v>
      </c>
      <c r="F60" s="41" t="s">
        <v>153</v>
      </c>
      <c r="G60" s="85" t="s">
        <v>147</v>
      </c>
      <c r="H60" s="85" t="s">
        <v>148</v>
      </c>
      <c r="I60" s="90" t="s">
        <v>154</v>
      </c>
      <c r="J60" s="90" t="s">
        <v>155</v>
      </c>
      <c r="K60" s="123">
        <v>1</v>
      </c>
      <c r="L60" s="208">
        <v>50</v>
      </c>
      <c r="M60" s="208">
        <f t="shared" si="3"/>
        <v>62</v>
      </c>
    </row>
    <row r="61" spans="1:14" ht="30" x14ac:dyDescent="0.25">
      <c r="A61" s="40"/>
      <c r="B61" s="84" t="s">
        <v>134</v>
      </c>
      <c r="C61" s="84" t="s">
        <v>59</v>
      </c>
      <c r="D61" s="84" t="s">
        <v>135</v>
      </c>
      <c r="E61" s="85" t="s">
        <v>60</v>
      </c>
      <c r="F61" s="41" t="s">
        <v>153</v>
      </c>
      <c r="G61" s="85" t="s">
        <v>147</v>
      </c>
      <c r="H61" s="85" t="s">
        <v>148</v>
      </c>
      <c r="I61" s="40" t="s">
        <v>35</v>
      </c>
      <c r="J61" s="90" t="s">
        <v>156</v>
      </c>
      <c r="K61" s="123">
        <v>1</v>
      </c>
      <c r="L61" s="78">
        <v>30</v>
      </c>
      <c r="M61" s="78">
        <f t="shared" si="3"/>
        <v>37.200000000000003</v>
      </c>
    </row>
    <row r="62" spans="1:14" x14ac:dyDescent="0.25">
      <c r="A62" s="40"/>
      <c r="B62" s="40"/>
      <c r="C62" s="40"/>
      <c r="D62" s="40"/>
      <c r="E62" s="40"/>
      <c r="F62" s="41"/>
      <c r="G62" s="40"/>
      <c r="H62" s="40"/>
      <c r="I62" s="40"/>
      <c r="J62" s="40"/>
      <c r="K62" s="123"/>
      <c r="L62" s="72" t="s">
        <v>12</v>
      </c>
      <c r="M62" s="78">
        <f>SUM(M54:M61)</f>
        <v>1475.6000000000001</v>
      </c>
      <c r="N62" s="25"/>
    </row>
    <row r="63" spans="1:14" x14ac:dyDescent="0.25">
      <c r="A63" s="43" t="s">
        <v>157</v>
      </c>
      <c r="B63" s="40" t="s">
        <v>158</v>
      </c>
      <c r="C63" s="40" t="s">
        <v>158</v>
      </c>
      <c r="D63" s="40"/>
      <c r="E63" s="40" t="s">
        <v>60</v>
      </c>
      <c r="F63" s="41" t="s">
        <v>159</v>
      </c>
      <c r="G63" s="40" t="s">
        <v>137</v>
      </c>
      <c r="H63" s="40" t="s">
        <v>51</v>
      </c>
      <c r="I63" s="40" t="s">
        <v>52</v>
      </c>
      <c r="J63" s="40" t="s">
        <v>161</v>
      </c>
      <c r="K63" s="123">
        <v>1</v>
      </c>
      <c r="L63" s="78">
        <v>150</v>
      </c>
      <c r="M63" s="78">
        <v>186</v>
      </c>
    </row>
    <row r="64" spans="1:14" x14ac:dyDescent="0.25">
      <c r="A64" s="40"/>
      <c r="B64" s="40" t="s">
        <v>158</v>
      </c>
      <c r="C64" s="40" t="s">
        <v>158</v>
      </c>
      <c r="D64" s="40"/>
      <c r="E64" s="40" t="s">
        <v>60</v>
      </c>
      <c r="F64" s="41" t="s">
        <v>159</v>
      </c>
      <c r="G64" s="40" t="s">
        <v>137</v>
      </c>
      <c r="H64" s="40" t="s">
        <v>51</v>
      </c>
      <c r="I64" s="40" t="s">
        <v>160</v>
      </c>
      <c r="J64" s="40" t="s">
        <v>162</v>
      </c>
      <c r="K64" s="123">
        <v>1</v>
      </c>
      <c r="L64" s="78">
        <v>250</v>
      </c>
      <c r="M64" s="78">
        <v>310</v>
      </c>
    </row>
    <row r="65" spans="1:14" x14ac:dyDescent="0.25">
      <c r="A65" s="40"/>
      <c r="B65" s="40"/>
      <c r="C65" s="40"/>
      <c r="D65" s="40"/>
      <c r="E65" s="40"/>
      <c r="F65" s="41"/>
      <c r="G65" s="40"/>
      <c r="H65" s="40"/>
      <c r="I65" s="40"/>
      <c r="J65" s="40"/>
      <c r="K65" s="123"/>
      <c r="L65" s="72" t="s">
        <v>12</v>
      </c>
      <c r="M65" s="78">
        <v>496</v>
      </c>
      <c r="N65" s="25"/>
    </row>
    <row r="66" spans="1:14" x14ac:dyDescent="0.25">
      <c r="A66" s="43" t="s">
        <v>163</v>
      </c>
      <c r="B66" s="33" t="s">
        <v>164</v>
      </c>
      <c r="C66" s="33" t="s">
        <v>165</v>
      </c>
      <c r="D66" s="8" t="s">
        <v>166</v>
      </c>
      <c r="E66" s="67" t="s">
        <v>39</v>
      </c>
      <c r="F66" s="77" t="s">
        <v>167</v>
      </c>
      <c r="G66" s="67" t="s">
        <v>24</v>
      </c>
      <c r="H66" s="67" t="s">
        <v>0</v>
      </c>
      <c r="I66" s="68" t="s">
        <v>1</v>
      </c>
      <c r="J66" s="62" t="s">
        <v>168</v>
      </c>
      <c r="K66" s="63">
        <v>2</v>
      </c>
      <c r="L66" s="201">
        <v>69</v>
      </c>
      <c r="M66" s="196">
        <f>(K66*L66)*1.24</f>
        <v>171.12</v>
      </c>
    </row>
    <row r="67" spans="1:14" x14ac:dyDescent="0.25">
      <c r="A67" s="40"/>
      <c r="B67" s="33" t="s">
        <v>164</v>
      </c>
      <c r="C67" s="33" t="s">
        <v>165</v>
      </c>
      <c r="D67" s="8" t="s">
        <v>166</v>
      </c>
      <c r="E67" s="67" t="s">
        <v>39</v>
      </c>
      <c r="F67" s="77" t="s">
        <v>167</v>
      </c>
      <c r="G67" s="67" t="s">
        <v>24</v>
      </c>
      <c r="H67" s="67" t="s">
        <v>169</v>
      </c>
      <c r="I67" s="68"/>
      <c r="J67" s="62" t="s">
        <v>170</v>
      </c>
      <c r="K67" s="63">
        <v>2</v>
      </c>
      <c r="L67" s="201">
        <v>64</v>
      </c>
      <c r="M67" s="196">
        <f>(K67*L67)*1.24</f>
        <v>158.72</v>
      </c>
    </row>
    <row r="68" spans="1:14" x14ac:dyDescent="0.25">
      <c r="A68" s="40"/>
      <c r="B68" s="33" t="s">
        <v>164</v>
      </c>
      <c r="C68" s="33" t="s">
        <v>165</v>
      </c>
      <c r="D68" s="8" t="s">
        <v>166</v>
      </c>
      <c r="E68" s="67" t="s">
        <v>39</v>
      </c>
      <c r="F68" s="77" t="s">
        <v>171</v>
      </c>
      <c r="G68" s="67" t="s">
        <v>24</v>
      </c>
      <c r="H68" s="67" t="s">
        <v>169</v>
      </c>
      <c r="I68" s="68"/>
      <c r="J68" s="62" t="s">
        <v>172</v>
      </c>
      <c r="K68" s="63">
        <v>1</v>
      </c>
      <c r="L68" s="201">
        <v>123</v>
      </c>
      <c r="M68" s="196">
        <f>(K68*L68)*1.24</f>
        <v>152.52000000000001</v>
      </c>
    </row>
    <row r="69" spans="1:14" x14ac:dyDescent="0.25">
      <c r="A69" s="40"/>
      <c r="B69" s="40"/>
      <c r="C69" s="40"/>
      <c r="D69" s="40"/>
      <c r="E69" s="40"/>
      <c r="F69" s="41"/>
      <c r="G69" s="40"/>
      <c r="H69" s="40"/>
      <c r="I69" s="40"/>
      <c r="J69" s="40"/>
      <c r="K69" s="123"/>
      <c r="L69" s="72" t="s">
        <v>12</v>
      </c>
      <c r="M69" s="114">
        <v>482.36</v>
      </c>
      <c r="N69" s="25"/>
    </row>
    <row r="70" spans="1:14" ht="30" x14ac:dyDescent="0.25">
      <c r="A70" s="43" t="s">
        <v>173</v>
      </c>
      <c r="B70" s="40" t="s">
        <v>174</v>
      </c>
      <c r="C70" s="91"/>
      <c r="D70" s="40" t="s">
        <v>175</v>
      </c>
      <c r="E70" s="91" t="s">
        <v>176</v>
      </c>
      <c r="F70" s="77" t="s">
        <v>177</v>
      </c>
      <c r="G70" s="92" t="s">
        <v>82</v>
      </c>
      <c r="H70" s="8" t="s">
        <v>178</v>
      </c>
      <c r="I70" s="9" t="s">
        <v>52</v>
      </c>
      <c r="J70" s="93" t="s">
        <v>182</v>
      </c>
      <c r="K70" s="124">
        <v>2</v>
      </c>
      <c r="L70" s="94"/>
      <c r="M70" s="78"/>
    </row>
    <row r="71" spans="1:14" ht="30" x14ac:dyDescent="0.25">
      <c r="A71" s="40"/>
      <c r="B71" s="40" t="s">
        <v>174</v>
      </c>
      <c r="C71" s="91"/>
      <c r="D71" s="40" t="s">
        <v>175</v>
      </c>
      <c r="E71" s="91" t="s">
        <v>176</v>
      </c>
      <c r="F71" s="77" t="s">
        <v>177</v>
      </c>
      <c r="G71" s="92" t="s">
        <v>82</v>
      </c>
      <c r="H71" s="8" t="s">
        <v>178</v>
      </c>
      <c r="I71" s="9" t="s">
        <v>106</v>
      </c>
      <c r="J71" s="95" t="s">
        <v>183</v>
      </c>
      <c r="K71" s="124">
        <v>2</v>
      </c>
      <c r="L71" s="94"/>
      <c r="M71" s="78"/>
    </row>
    <row r="72" spans="1:14" ht="30" x14ac:dyDescent="0.25">
      <c r="A72" s="40"/>
      <c r="B72" s="40" t="s">
        <v>174</v>
      </c>
      <c r="C72" s="91"/>
      <c r="D72" s="40" t="s">
        <v>175</v>
      </c>
      <c r="E72" s="91" t="s">
        <v>176</v>
      </c>
      <c r="F72" s="77" t="s">
        <v>177</v>
      </c>
      <c r="G72" s="92" t="s">
        <v>82</v>
      </c>
      <c r="H72" s="8" t="s">
        <v>178</v>
      </c>
      <c r="I72" s="9" t="s">
        <v>180</v>
      </c>
      <c r="J72" s="95" t="s">
        <v>184</v>
      </c>
      <c r="K72" s="124">
        <v>2</v>
      </c>
      <c r="L72" s="94"/>
      <c r="M72" s="78"/>
    </row>
    <row r="73" spans="1:14" ht="30" x14ac:dyDescent="0.25">
      <c r="A73" s="40"/>
      <c r="B73" s="40" t="s">
        <v>174</v>
      </c>
      <c r="C73" s="91"/>
      <c r="D73" s="40" t="s">
        <v>175</v>
      </c>
      <c r="E73" s="91" t="s">
        <v>176</v>
      </c>
      <c r="F73" s="77" t="s">
        <v>177</v>
      </c>
      <c r="G73" s="92" t="s">
        <v>82</v>
      </c>
      <c r="H73" s="8" t="s">
        <v>178</v>
      </c>
      <c r="I73" s="9" t="s">
        <v>181</v>
      </c>
      <c r="J73" s="95" t="s">
        <v>185</v>
      </c>
      <c r="K73" s="124">
        <v>2</v>
      </c>
      <c r="L73" s="94"/>
      <c r="M73" s="78"/>
    </row>
    <row r="74" spans="1:14" x14ac:dyDescent="0.25">
      <c r="A74" s="40"/>
      <c r="B74" s="40"/>
      <c r="C74" s="40"/>
      <c r="D74" s="40"/>
      <c r="E74" s="40"/>
      <c r="F74" s="41"/>
      <c r="G74" s="40"/>
      <c r="H74" s="40"/>
      <c r="I74" s="40"/>
      <c r="J74" s="40"/>
      <c r="K74" s="123"/>
      <c r="L74" s="72" t="s">
        <v>12</v>
      </c>
      <c r="M74" s="114">
        <v>90</v>
      </c>
      <c r="N74" s="25"/>
    </row>
    <row r="75" spans="1:14" ht="90" x14ac:dyDescent="0.25">
      <c r="A75" s="43" t="s">
        <v>186</v>
      </c>
      <c r="B75" s="40" t="s">
        <v>187</v>
      </c>
      <c r="C75" s="33"/>
      <c r="D75" s="96" t="s">
        <v>188</v>
      </c>
      <c r="E75" s="92" t="s">
        <v>189</v>
      </c>
      <c r="F75" s="77" t="s">
        <v>199</v>
      </c>
      <c r="G75" s="9" t="s">
        <v>190</v>
      </c>
      <c r="H75" s="91" t="s">
        <v>90</v>
      </c>
      <c r="I75" s="9" t="s">
        <v>52</v>
      </c>
      <c r="J75" s="97" t="s">
        <v>191</v>
      </c>
      <c r="K75" s="125">
        <v>1</v>
      </c>
      <c r="L75" s="74"/>
      <c r="M75" s="78"/>
    </row>
    <row r="76" spans="1:14" ht="90" x14ac:dyDescent="0.25">
      <c r="A76" s="40"/>
      <c r="B76" s="40" t="s">
        <v>187</v>
      </c>
      <c r="C76" s="33"/>
      <c r="D76" s="96" t="s">
        <v>188</v>
      </c>
      <c r="E76" s="92" t="s">
        <v>189</v>
      </c>
      <c r="F76" s="77" t="s">
        <v>198</v>
      </c>
      <c r="G76" s="9" t="s">
        <v>190</v>
      </c>
      <c r="H76" s="91" t="s">
        <v>90</v>
      </c>
      <c r="I76" s="9" t="s">
        <v>106</v>
      </c>
      <c r="J76" s="97" t="s">
        <v>192</v>
      </c>
      <c r="K76" s="125">
        <v>1</v>
      </c>
      <c r="L76" s="74"/>
      <c r="M76" s="78"/>
    </row>
    <row r="77" spans="1:14" ht="90" x14ac:dyDescent="0.25">
      <c r="A77" s="40"/>
      <c r="B77" s="40" t="s">
        <v>187</v>
      </c>
      <c r="C77" s="33"/>
      <c r="D77" s="96" t="s">
        <v>188</v>
      </c>
      <c r="E77" s="92" t="s">
        <v>189</v>
      </c>
      <c r="F77" s="77" t="s">
        <v>197</v>
      </c>
      <c r="G77" s="9" t="s">
        <v>190</v>
      </c>
      <c r="H77" s="91" t="s">
        <v>90</v>
      </c>
      <c r="I77" s="9" t="s">
        <v>180</v>
      </c>
      <c r="J77" s="97" t="s">
        <v>193</v>
      </c>
      <c r="K77" s="125">
        <v>1</v>
      </c>
      <c r="L77" s="74"/>
      <c r="M77" s="78"/>
    </row>
    <row r="78" spans="1:14" ht="60" x14ac:dyDescent="0.25">
      <c r="A78" s="40"/>
      <c r="B78" s="40" t="s">
        <v>187</v>
      </c>
      <c r="C78" s="33"/>
      <c r="D78" s="96" t="s">
        <v>188</v>
      </c>
      <c r="E78" s="92" t="s">
        <v>189</v>
      </c>
      <c r="F78" s="77" t="s">
        <v>196</v>
      </c>
      <c r="G78" s="9" t="s">
        <v>190</v>
      </c>
      <c r="H78" s="68" t="s">
        <v>194</v>
      </c>
      <c r="I78" s="68"/>
      <c r="J78" s="97" t="s">
        <v>195</v>
      </c>
      <c r="K78" s="125">
        <v>1</v>
      </c>
      <c r="L78" s="98"/>
      <c r="M78" s="78"/>
    </row>
    <row r="79" spans="1:14" x14ac:dyDescent="0.25">
      <c r="A79" s="40"/>
      <c r="B79" s="40"/>
      <c r="C79" s="40"/>
      <c r="D79" s="40"/>
      <c r="E79" s="40"/>
      <c r="F79" s="41"/>
      <c r="G79" s="40"/>
      <c r="H79" s="40"/>
      <c r="I79" s="40"/>
      <c r="J79" s="40"/>
      <c r="K79" s="123"/>
      <c r="L79" s="72" t="s">
        <v>12</v>
      </c>
      <c r="M79" s="114">
        <v>790</v>
      </c>
      <c r="N79" s="25"/>
    </row>
    <row r="80" spans="1:14" x14ac:dyDescent="0.25">
      <c r="A80" s="43" t="s">
        <v>200</v>
      </c>
      <c r="B80" s="92" t="s">
        <v>201</v>
      </c>
      <c r="C80" s="92" t="s">
        <v>202</v>
      </c>
      <c r="D80" s="92" t="s">
        <v>203</v>
      </c>
      <c r="E80" s="92" t="s">
        <v>33</v>
      </c>
      <c r="F80" s="92" t="s">
        <v>204</v>
      </c>
      <c r="G80" s="92" t="s">
        <v>24</v>
      </c>
      <c r="H80" s="92" t="s">
        <v>0</v>
      </c>
      <c r="I80" s="92" t="s">
        <v>1</v>
      </c>
      <c r="J80" s="92" t="s">
        <v>205</v>
      </c>
      <c r="K80" s="126">
        <v>1</v>
      </c>
      <c r="L80" s="40"/>
      <c r="M80" s="78"/>
    </row>
    <row r="81" spans="1:14" ht="60" x14ac:dyDescent="0.25">
      <c r="A81" s="40"/>
      <c r="B81" s="92" t="s">
        <v>201</v>
      </c>
      <c r="C81" s="91" t="s">
        <v>206</v>
      </c>
      <c r="D81" s="91" t="s">
        <v>203</v>
      </c>
      <c r="E81" s="91" t="s">
        <v>176</v>
      </c>
      <c r="F81" s="8" t="s">
        <v>207</v>
      </c>
      <c r="G81" s="8" t="s">
        <v>82</v>
      </c>
      <c r="H81" s="8" t="s">
        <v>178</v>
      </c>
      <c r="I81" s="9" t="s">
        <v>52</v>
      </c>
      <c r="J81" s="14" t="s">
        <v>208</v>
      </c>
      <c r="K81" s="125">
        <v>7</v>
      </c>
      <c r="L81" s="40"/>
      <c r="M81" s="78"/>
    </row>
    <row r="82" spans="1:14" ht="60" x14ac:dyDescent="0.25">
      <c r="A82" s="40"/>
      <c r="B82" s="92" t="s">
        <v>201</v>
      </c>
      <c r="C82" s="91" t="s">
        <v>206</v>
      </c>
      <c r="D82" s="91" t="s">
        <v>203</v>
      </c>
      <c r="E82" s="91" t="s">
        <v>176</v>
      </c>
      <c r="F82" s="8" t="s">
        <v>207</v>
      </c>
      <c r="G82" s="8" t="s">
        <v>82</v>
      </c>
      <c r="H82" s="8" t="s">
        <v>178</v>
      </c>
      <c r="I82" s="9" t="s">
        <v>106</v>
      </c>
      <c r="J82" s="14" t="s">
        <v>209</v>
      </c>
      <c r="K82" s="125">
        <v>3</v>
      </c>
      <c r="L82" s="40"/>
      <c r="M82" s="78"/>
    </row>
    <row r="83" spans="1:14" ht="60" x14ac:dyDescent="0.25">
      <c r="A83" s="40"/>
      <c r="B83" s="92" t="s">
        <v>201</v>
      </c>
      <c r="C83" s="91" t="s">
        <v>206</v>
      </c>
      <c r="D83" s="91" t="s">
        <v>203</v>
      </c>
      <c r="E83" s="91" t="s">
        <v>176</v>
      </c>
      <c r="F83" s="8" t="s">
        <v>207</v>
      </c>
      <c r="G83" s="8" t="s">
        <v>82</v>
      </c>
      <c r="H83" s="8" t="s">
        <v>178</v>
      </c>
      <c r="I83" s="9" t="s">
        <v>180</v>
      </c>
      <c r="J83" s="14" t="s">
        <v>210</v>
      </c>
      <c r="K83" s="125">
        <v>3</v>
      </c>
      <c r="L83" s="40"/>
      <c r="M83" s="78"/>
    </row>
    <row r="84" spans="1:14" ht="60" x14ac:dyDescent="0.25">
      <c r="A84" s="40"/>
      <c r="B84" s="92" t="s">
        <v>201</v>
      </c>
      <c r="C84" s="91" t="s">
        <v>206</v>
      </c>
      <c r="D84" s="91" t="s">
        <v>203</v>
      </c>
      <c r="E84" s="91" t="s">
        <v>176</v>
      </c>
      <c r="F84" s="8" t="s">
        <v>207</v>
      </c>
      <c r="G84" s="8" t="s">
        <v>82</v>
      </c>
      <c r="H84" s="8" t="s">
        <v>178</v>
      </c>
      <c r="I84" s="9" t="s">
        <v>181</v>
      </c>
      <c r="J84" s="14" t="s">
        <v>211</v>
      </c>
      <c r="K84" s="125">
        <v>3</v>
      </c>
      <c r="L84" s="40"/>
      <c r="M84" s="78"/>
    </row>
    <row r="85" spans="1:14" x14ac:dyDescent="0.25">
      <c r="A85" s="40"/>
      <c r="B85" s="92" t="s">
        <v>201</v>
      </c>
      <c r="C85" s="91" t="s">
        <v>206</v>
      </c>
      <c r="D85" s="91" t="s">
        <v>203</v>
      </c>
      <c r="E85" s="91" t="s">
        <v>176</v>
      </c>
      <c r="F85" s="8" t="s">
        <v>207</v>
      </c>
      <c r="G85" s="8" t="s">
        <v>82</v>
      </c>
      <c r="H85" s="67" t="s">
        <v>194</v>
      </c>
      <c r="I85" s="68"/>
      <c r="J85" s="95" t="s">
        <v>212</v>
      </c>
      <c r="K85" s="125">
        <v>1</v>
      </c>
      <c r="L85" s="40"/>
      <c r="M85" s="78"/>
    </row>
    <row r="86" spans="1:14" x14ac:dyDescent="0.25">
      <c r="B86" s="40"/>
      <c r="C86" s="40"/>
      <c r="D86" s="40"/>
      <c r="E86" s="40"/>
      <c r="F86" s="41"/>
      <c r="G86" s="40"/>
      <c r="H86" s="40"/>
      <c r="I86" s="40"/>
      <c r="J86" s="40"/>
      <c r="K86" s="123"/>
      <c r="L86" s="72" t="s">
        <v>12</v>
      </c>
      <c r="M86" s="114">
        <v>385</v>
      </c>
      <c r="N86" s="25"/>
    </row>
    <row r="87" spans="1:14" ht="45" x14ac:dyDescent="0.25">
      <c r="A87" s="43" t="s">
        <v>213</v>
      </c>
      <c r="B87" s="40" t="s">
        <v>214</v>
      </c>
      <c r="C87" s="40" t="s">
        <v>215</v>
      </c>
      <c r="D87" s="40" t="s">
        <v>216</v>
      </c>
      <c r="E87" s="40" t="s">
        <v>33</v>
      </c>
      <c r="F87" s="41" t="s">
        <v>219</v>
      </c>
      <c r="G87" s="40" t="s">
        <v>24</v>
      </c>
      <c r="H87" s="40" t="s">
        <v>0</v>
      </c>
      <c r="I87" s="40" t="s">
        <v>105</v>
      </c>
      <c r="J87" s="40" t="s">
        <v>217</v>
      </c>
      <c r="K87" s="123">
        <v>1</v>
      </c>
      <c r="L87" s="40"/>
      <c r="M87" s="78"/>
    </row>
    <row r="88" spans="1:14" ht="60" x14ac:dyDescent="0.25">
      <c r="A88" s="40"/>
      <c r="B88" s="40" t="s">
        <v>214</v>
      </c>
      <c r="C88" s="40" t="s">
        <v>215</v>
      </c>
      <c r="D88" s="40" t="s">
        <v>216</v>
      </c>
      <c r="E88" s="40" t="s">
        <v>33</v>
      </c>
      <c r="F88" s="41" t="s">
        <v>220</v>
      </c>
      <c r="G88" s="40" t="s">
        <v>24</v>
      </c>
      <c r="H88" s="40" t="s">
        <v>0</v>
      </c>
      <c r="I88" s="40" t="s">
        <v>105</v>
      </c>
      <c r="J88" s="40" t="s">
        <v>218</v>
      </c>
      <c r="K88" s="123">
        <v>1</v>
      </c>
      <c r="L88" s="40"/>
      <c r="M88" s="78"/>
    </row>
    <row r="89" spans="1:14" x14ac:dyDescent="0.25">
      <c r="A89" s="40"/>
      <c r="B89" s="40"/>
      <c r="C89" s="40"/>
      <c r="D89" s="40"/>
      <c r="E89" s="40"/>
      <c r="F89" s="41"/>
      <c r="G89" s="40"/>
      <c r="H89" s="40"/>
      <c r="I89" s="40"/>
      <c r="J89" s="40"/>
      <c r="K89" s="123"/>
      <c r="L89" s="72" t="s">
        <v>12</v>
      </c>
      <c r="M89" s="114">
        <v>230</v>
      </c>
      <c r="N89" s="25"/>
    </row>
    <row r="90" spans="1:14" ht="75" x14ac:dyDescent="0.25">
      <c r="A90" s="43" t="s">
        <v>221</v>
      </c>
      <c r="B90" s="91" t="s">
        <v>222</v>
      </c>
      <c r="C90" s="91"/>
      <c r="D90" s="99" t="s">
        <v>223</v>
      </c>
      <c r="E90" s="91" t="s">
        <v>176</v>
      </c>
      <c r="F90" s="15" t="s">
        <v>224</v>
      </c>
      <c r="G90" s="91" t="s">
        <v>225</v>
      </c>
      <c r="H90" s="16" t="s">
        <v>178</v>
      </c>
      <c r="I90" s="99" t="s">
        <v>1</v>
      </c>
      <c r="J90" s="40" t="s">
        <v>226</v>
      </c>
      <c r="K90" s="127">
        <v>2</v>
      </c>
      <c r="L90" s="40"/>
      <c r="M90" s="78"/>
    </row>
    <row r="91" spans="1:14" ht="75" x14ac:dyDescent="0.25">
      <c r="A91" s="40"/>
      <c r="B91" s="91" t="s">
        <v>222</v>
      </c>
      <c r="C91" s="91"/>
      <c r="D91" s="99" t="s">
        <v>223</v>
      </c>
      <c r="E91" s="91" t="s">
        <v>176</v>
      </c>
      <c r="F91" s="15" t="s">
        <v>227</v>
      </c>
      <c r="G91" s="91" t="s">
        <v>225</v>
      </c>
      <c r="H91" s="16" t="s">
        <v>178</v>
      </c>
      <c r="I91" s="91" t="s">
        <v>27</v>
      </c>
      <c r="J91" s="40" t="s">
        <v>226</v>
      </c>
      <c r="K91" s="127">
        <v>1</v>
      </c>
      <c r="L91" s="40"/>
      <c r="M91" s="78"/>
    </row>
    <row r="92" spans="1:14" ht="75" x14ac:dyDescent="0.25">
      <c r="A92" s="40"/>
      <c r="B92" s="91" t="s">
        <v>222</v>
      </c>
      <c r="C92" s="91"/>
      <c r="D92" s="99" t="s">
        <v>223</v>
      </c>
      <c r="E92" s="91" t="s">
        <v>176</v>
      </c>
      <c r="F92" s="15" t="s">
        <v>228</v>
      </c>
      <c r="G92" s="91" t="s">
        <v>225</v>
      </c>
      <c r="H92" s="16" t="s">
        <v>178</v>
      </c>
      <c r="I92" s="91" t="s">
        <v>29</v>
      </c>
      <c r="J92" s="40" t="s">
        <v>226</v>
      </c>
      <c r="K92" s="127">
        <v>1</v>
      </c>
      <c r="L92" s="40"/>
      <c r="M92" s="78"/>
    </row>
    <row r="93" spans="1:14" ht="75" x14ac:dyDescent="0.25">
      <c r="A93" s="40"/>
      <c r="B93" s="91" t="s">
        <v>222</v>
      </c>
      <c r="C93" s="91"/>
      <c r="D93" s="99" t="s">
        <v>223</v>
      </c>
      <c r="E93" s="91" t="s">
        <v>176</v>
      </c>
      <c r="F93" s="15" t="s">
        <v>229</v>
      </c>
      <c r="G93" s="91" t="s">
        <v>225</v>
      </c>
      <c r="H93" s="16" t="s">
        <v>178</v>
      </c>
      <c r="I93" s="91" t="s">
        <v>72</v>
      </c>
      <c r="J93" s="40" t="s">
        <v>226</v>
      </c>
      <c r="K93" s="127">
        <v>1</v>
      </c>
      <c r="L93" s="40"/>
      <c r="M93" s="78"/>
    </row>
    <row r="94" spans="1:14" ht="45" x14ac:dyDescent="0.25">
      <c r="A94" s="40"/>
      <c r="B94" s="91" t="s">
        <v>222</v>
      </c>
      <c r="C94" s="91"/>
      <c r="D94" s="99" t="s">
        <v>223</v>
      </c>
      <c r="E94" s="91" t="s">
        <v>176</v>
      </c>
      <c r="F94" s="15" t="s">
        <v>230</v>
      </c>
      <c r="G94" s="91" t="s">
        <v>24</v>
      </c>
      <c r="H94" s="16" t="s">
        <v>231</v>
      </c>
      <c r="I94" s="17" t="s">
        <v>1</v>
      </c>
      <c r="J94" s="40" t="s">
        <v>232</v>
      </c>
      <c r="K94" s="127">
        <v>1</v>
      </c>
      <c r="L94" s="40"/>
      <c r="M94" s="78"/>
    </row>
    <row r="95" spans="1:14" ht="45" x14ac:dyDescent="0.25">
      <c r="A95" s="40"/>
      <c r="B95" s="91" t="s">
        <v>222</v>
      </c>
      <c r="C95" s="91"/>
      <c r="D95" s="99" t="s">
        <v>223</v>
      </c>
      <c r="E95" s="91" t="s">
        <v>176</v>
      </c>
      <c r="F95" s="15" t="s">
        <v>233</v>
      </c>
      <c r="G95" s="91" t="s">
        <v>24</v>
      </c>
      <c r="H95" s="16" t="s">
        <v>231</v>
      </c>
      <c r="I95" s="91" t="s">
        <v>27</v>
      </c>
      <c r="J95" s="40" t="s">
        <v>234</v>
      </c>
      <c r="K95" s="127">
        <v>1</v>
      </c>
      <c r="L95" s="40"/>
      <c r="M95" s="78"/>
    </row>
    <row r="96" spans="1:14" ht="45" x14ac:dyDescent="0.25">
      <c r="A96" s="40"/>
      <c r="B96" s="91" t="s">
        <v>222</v>
      </c>
      <c r="C96" s="91"/>
      <c r="D96" s="99" t="s">
        <v>223</v>
      </c>
      <c r="E96" s="91" t="s">
        <v>176</v>
      </c>
      <c r="F96" s="15" t="s">
        <v>235</v>
      </c>
      <c r="G96" s="91" t="s">
        <v>24</v>
      </c>
      <c r="H96" s="16" t="s">
        <v>231</v>
      </c>
      <c r="I96" s="91" t="s">
        <v>29</v>
      </c>
      <c r="J96" s="40" t="s">
        <v>236</v>
      </c>
      <c r="K96" s="127">
        <v>1</v>
      </c>
      <c r="L96" s="40"/>
      <c r="M96" s="78"/>
    </row>
    <row r="97" spans="1:14" ht="45" x14ac:dyDescent="0.25">
      <c r="A97" s="40"/>
      <c r="B97" s="91" t="s">
        <v>222</v>
      </c>
      <c r="C97" s="91"/>
      <c r="D97" s="99" t="s">
        <v>223</v>
      </c>
      <c r="E97" s="91" t="s">
        <v>176</v>
      </c>
      <c r="F97" s="15" t="s">
        <v>237</v>
      </c>
      <c r="G97" s="91" t="s">
        <v>24</v>
      </c>
      <c r="H97" s="16" t="s">
        <v>231</v>
      </c>
      <c r="I97" s="91" t="s">
        <v>72</v>
      </c>
      <c r="J97" s="40" t="s">
        <v>238</v>
      </c>
      <c r="K97" s="127">
        <v>1</v>
      </c>
      <c r="L97" s="40"/>
      <c r="M97" s="78"/>
    </row>
    <row r="98" spans="1:14" x14ac:dyDescent="0.25">
      <c r="A98" s="40"/>
      <c r="B98" s="40"/>
      <c r="C98" s="40"/>
      <c r="D98" s="40"/>
      <c r="E98" s="40"/>
      <c r="F98" s="41"/>
      <c r="G98" s="40"/>
      <c r="H98" s="40"/>
      <c r="I98" s="40"/>
      <c r="J98" s="40"/>
      <c r="K98" s="123"/>
      <c r="L98" s="72" t="s">
        <v>12</v>
      </c>
      <c r="M98" s="114">
        <v>570</v>
      </c>
      <c r="N98" s="25"/>
    </row>
    <row r="99" spans="1:14" x14ac:dyDescent="0.25">
      <c r="A99" s="43" t="s">
        <v>239</v>
      </c>
      <c r="B99" s="100" t="s">
        <v>240</v>
      </c>
      <c r="C99" s="100"/>
      <c r="D99" s="101" t="s">
        <v>241</v>
      </c>
      <c r="E99" s="100" t="s">
        <v>33</v>
      </c>
      <c r="F99" s="100" t="s">
        <v>242</v>
      </c>
      <c r="G99" s="100" t="s">
        <v>24</v>
      </c>
      <c r="H99" s="100" t="s">
        <v>0</v>
      </c>
      <c r="I99" s="100" t="s">
        <v>1</v>
      </c>
      <c r="J99" s="100" t="s">
        <v>243</v>
      </c>
      <c r="K99" s="128">
        <v>1</v>
      </c>
      <c r="M99" s="78"/>
    </row>
    <row r="100" spans="1:14" x14ac:dyDescent="0.25">
      <c r="A100" s="40"/>
      <c r="B100" s="100" t="s">
        <v>240</v>
      </c>
      <c r="C100" s="100"/>
      <c r="D100" s="101" t="s">
        <v>241</v>
      </c>
      <c r="E100" s="101" t="s">
        <v>244</v>
      </c>
      <c r="F100" s="101" t="s">
        <v>245</v>
      </c>
      <c r="G100" s="101" t="s">
        <v>246</v>
      </c>
      <c r="H100" s="101" t="s">
        <v>0</v>
      </c>
      <c r="I100" s="101" t="s">
        <v>1</v>
      </c>
      <c r="J100" s="101" t="s">
        <v>247</v>
      </c>
      <c r="K100" s="128">
        <v>1</v>
      </c>
      <c r="M100" s="78"/>
    </row>
    <row r="101" spans="1:14" x14ac:dyDescent="0.25">
      <c r="A101" s="40"/>
      <c r="B101" s="100" t="s">
        <v>240</v>
      </c>
      <c r="C101" s="101"/>
      <c r="D101" s="101" t="s">
        <v>241</v>
      </c>
      <c r="E101" s="101" t="s">
        <v>244</v>
      </c>
      <c r="F101" s="101" t="s">
        <v>248</v>
      </c>
      <c r="G101" s="101" t="s">
        <v>246</v>
      </c>
      <c r="H101" s="101" t="s">
        <v>249</v>
      </c>
      <c r="I101" s="102" t="s">
        <v>250</v>
      </c>
      <c r="J101" s="101" t="s">
        <v>130</v>
      </c>
      <c r="K101" s="128">
        <v>1</v>
      </c>
      <c r="M101" s="78"/>
    </row>
    <row r="102" spans="1:14" x14ac:dyDescent="0.25">
      <c r="A102" s="40"/>
      <c r="B102" s="100" t="s">
        <v>240</v>
      </c>
      <c r="C102" s="33"/>
      <c r="D102" s="101" t="s">
        <v>241</v>
      </c>
      <c r="E102" s="101" t="s">
        <v>176</v>
      </c>
      <c r="F102" s="68" t="s">
        <v>251</v>
      </c>
      <c r="G102" s="68" t="s">
        <v>24</v>
      </c>
      <c r="H102" s="68" t="s">
        <v>0</v>
      </c>
      <c r="I102" s="68" t="s">
        <v>1</v>
      </c>
      <c r="J102" s="97">
        <v>45807106</v>
      </c>
      <c r="K102" s="125">
        <v>1</v>
      </c>
      <c r="M102" s="78"/>
    </row>
    <row r="103" spans="1:14" x14ac:dyDescent="0.25">
      <c r="A103" s="40"/>
      <c r="B103" s="100" t="s">
        <v>240</v>
      </c>
      <c r="C103" s="33"/>
      <c r="D103" s="101" t="s">
        <v>241</v>
      </c>
      <c r="E103" s="101" t="s">
        <v>176</v>
      </c>
      <c r="F103" s="68" t="s">
        <v>252</v>
      </c>
      <c r="G103" s="9" t="s">
        <v>82</v>
      </c>
      <c r="H103" s="9" t="s">
        <v>178</v>
      </c>
      <c r="I103" s="9" t="s">
        <v>52</v>
      </c>
      <c r="J103" s="95" t="s">
        <v>179</v>
      </c>
      <c r="K103" s="125">
        <v>4</v>
      </c>
      <c r="M103" s="78"/>
    </row>
    <row r="104" spans="1:14" x14ac:dyDescent="0.25">
      <c r="A104" s="40"/>
      <c r="B104" s="100" t="s">
        <v>240</v>
      </c>
      <c r="C104" s="33"/>
      <c r="D104" s="101" t="s">
        <v>241</v>
      </c>
      <c r="E104" s="101" t="s">
        <v>176</v>
      </c>
      <c r="F104" s="68" t="s">
        <v>253</v>
      </c>
      <c r="G104" s="9" t="s">
        <v>82</v>
      </c>
      <c r="H104" s="9" t="s">
        <v>178</v>
      </c>
      <c r="I104" s="9" t="s">
        <v>106</v>
      </c>
      <c r="J104" s="95" t="s">
        <v>179</v>
      </c>
      <c r="K104" s="125">
        <v>3</v>
      </c>
      <c r="M104" s="78"/>
    </row>
    <row r="105" spans="1:14" x14ac:dyDescent="0.25">
      <c r="A105" s="40"/>
      <c r="B105" s="100" t="s">
        <v>240</v>
      </c>
      <c r="C105" s="33"/>
      <c r="D105" s="101" t="s">
        <v>241</v>
      </c>
      <c r="E105" s="101" t="s">
        <v>176</v>
      </c>
      <c r="F105" s="68" t="s">
        <v>254</v>
      </c>
      <c r="G105" s="9" t="s">
        <v>82</v>
      </c>
      <c r="H105" s="9" t="s">
        <v>178</v>
      </c>
      <c r="I105" s="9" t="s">
        <v>180</v>
      </c>
      <c r="J105" s="95" t="s">
        <v>179</v>
      </c>
      <c r="K105" s="125">
        <v>3</v>
      </c>
      <c r="M105" s="78"/>
    </row>
    <row r="106" spans="1:14" x14ac:dyDescent="0.25">
      <c r="A106" s="40"/>
      <c r="B106" s="100" t="s">
        <v>240</v>
      </c>
      <c r="C106" s="33"/>
      <c r="D106" s="101" t="s">
        <v>241</v>
      </c>
      <c r="E106" s="101" t="s">
        <v>176</v>
      </c>
      <c r="F106" s="68" t="s">
        <v>255</v>
      </c>
      <c r="G106" s="9" t="s">
        <v>82</v>
      </c>
      <c r="H106" s="9" t="s">
        <v>178</v>
      </c>
      <c r="I106" s="9" t="s">
        <v>181</v>
      </c>
      <c r="J106" s="95" t="s">
        <v>179</v>
      </c>
      <c r="K106" s="125">
        <v>3</v>
      </c>
      <c r="M106" s="78"/>
    </row>
    <row r="107" spans="1:14" x14ac:dyDescent="0.25">
      <c r="A107" s="40"/>
      <c r="B107" s="100" t="s">
        <v>240</v>
      </c>
      <c r="C107" s="33"/>
      <c r="D107" s="101" t="s">
        <v>241</v>
      </c>
      <c r="E107" s="101" t="s">
        <v>176</v>
      </c>
      <c r="F107" s="68" t="s">
        <v>177</v>
      </c>
      <c r="G107" s="9" t="s">
        <v>82</v>
      </c>
      <c r="H107" s="68" t="s">
        <v>194</v>
      </c>
      <c r="I107" s="68"/>
      <c r="J107" s="95" t="s">
        <v>256</v>
      </c>
      <c r="K107" s="125">
        <v>1</v>
      </c>
      <c r="M107" s="78"/>
    </row>
    <row r="108" spans="1:14" x14ac:dyDescent="0.25">
      <c r="A108" s="40"/>
      <c r="B108" s="40"/>
      <c r="C108" s="40"/>
      <c r="D108" s="40"/>
      <c r="E108" s="40"/>
      <c r="F108" s="41"/>
      <c r="G108" s="40"/>
      <c r="H108" s="40"/>
      <c r="I108" s="40"/>
      <c r="J108" s="40"/>
      <c r="K108" s="123"/>
      <c r="L108" s="72" t="s">
        <v>12</v>
      </c>
      <c r="M108" s="78">
        <v>550</v>
      </c>
      <c r="N108" s="25"/>
    </row>
    <row r="109" spans="1:14" ht="45" x14ac:dyDescent="0.25">
      <c r="A109" s="43" t="s">
        <v>257</v>
      </c>
      <c r="B109" s="101" t="s">
        <v>258</v>
      </c>
      <c r="C109" s="100" t="s">
        <v>259</v>
      </c>
      <c r="D109" s="100" t="s">
        <v>260</v>
      </c>
      <c r="E109" s="100" t="s">
        <v>189</v>
      </c>
      <c r="F109" s="103" t="s">
        <v>261</v>
      </c>
      <c r="G109" s="100" t="s">
        <v>24</v>
      </c>
      <c r="H109" s="100" t="s">
        <v>0</v>
      </c>
      <c r="I109" s="100" t="s">
        <v>1</v>
      </c>
      <c r="J109" s="100" t="s">
        <v>243</v>
      </c>
      <c r="K109" s="128">
        <v>1</v>
      </c>
      <c r="L109" s="40"/>
      <c r="M109" s="78"/>
    </row>
    <row r="110" spans="1:14" ht="75" x14ac:dyDescent="0.25">
      <c r="A110" s="40"/>
      <c r="B110" s="101" t="s">
        <v>258</v>
      </c>
      <c r="C110" s="100" t="s">
        <v>262</v>
      </c>
      <c r="D110" s="100" t="s">
        <v>260</v>
      </c>
      <c r="E110" s="101" t="s">
        <v>176</v>
      </c>
      <c r="F110" s="18" t="s">
        <v>224</v>
      </c>
      <c r="G110" s="68" t="s">
        <v>82</v>
      </c>
      <c r="H110" s="9" t="s">
        <v>178</v>
      </c>
      <c r="I110" s="9" t="s">
        <v>52</v>
      </c>
      <c r="J110" s="19" t="s">
        <v>226</v>
      </c>
      <c r="K110" s="125">
        <v>4</v>
      </c>
      <c r="L110" s="40"/>
      <c r="M110" s="78"/>
    </row>
    <row r="111" spans="1:14" ht="75" x14ac:dyDescent="0.25">
      <c r="A111" s="40"/>
      <c r="B111" s="101" t="s">
        <v>258</v>
      </c>
      <c r="C111" s="100" t="s">
        <v>262</v>
      </c>
      <c r="D111" s="100" t="s">
        <v>260</v>
      </c>
      <c r="E111" s="101" t="s">
        <v>176</v>
      </c>
      <c r="F111" s="18" t="s">
        <v>227</v>
      </c>
      <c r="G111" s="68" t="s">
        <v>82</v>
      </c>
      <c r="H111" s="9" t="s">
        <v>178</v>
      </c>
      <c r="I111" s="9" t="s">
        <v>106</v>
      </c>
      <c r="J111" s="19" t="s">
        <v>226</v>
      </c>
      <c r="K111" s="125">
        <v>2</v>
      </c>
      <c r="L111" s="40"/>
      <c r="M111" s="78"/>
    </row>
    <row r="112" spans="1:14" ht="75" x14ac:dyDescent="0.25">
      <c r="A112" s="40"/>
      <c r="B112" s="101" t="s">
        <v>258</v>
      </c>
      <c r="C112" s="100" t="s">
        <v>262</v>
      </c>
      <c r="D112" s="100" t="s">
        <v>260</v>
      </c>
      <c r="E112" s="101" t="s">
        <v>176</v>
      </c>
      <c r="F112" s="18" t="s">
        <v>228</v>
      </c>
      <c r="G112" s="68" t="s">
        <v>82</v>
      </c>
      <c r="H112" s="9" t="s">
        <v>178</v>
      </c>
      <c r="I112" s="9" t="s">
        <v>180</v>
      </c>
      <c r="J112" s="19" t="s">
        <v>226</v>
      </c>
      <c r="K112" s="125">
        <v>2</v>
      </c>
      <c r="L112" s="40"/>
      <c r="M112" s="78"/>
    </row>
    <row r="113" spans="1:14" ht="75" x14ac:dyDescent="0.25">
      <c r="A113" s="40"/>
      <c r="B113" s="101" t="s">
        <v>258</v>
      </c>
      <c r="C113" s="100" t="s">
        <v>262</v>
      </c>
      <c r="D113" s="100" t="s">
        <v>260</v>
      </c>
      <c r="E113" s="101" t="s">
        <v>176</v>
      </c>
      <c r="F113" s="18" t="s">
        <v>229</v>
      </c>
      <c r="G113" s="68" t="s">
        <v>82</v>
      </c>
      <c r="H113" s="9" t="s">
        <v>178</v>
      </c>
      <c r="I113" s="9" t="s">
        <v>181</v>
      </c>
      <c r="J113" s="19" t="s">
        <v>226</v>
      </c>
      <c r="K113" s="125">
        <v>2</v>
      </c>
      <c r="L113" s="40"/>
      <c r="M113" s="78"/>
    </row>
    <row r="114" spans="1:14" ht="30" x14ac:dyDescent="0.25">
      <c r="A114" s="40"/>
      <c r="B114" s="101" t="s">
        <v>258</v>
      </c>
      <c r="C114" s="100" t="s">
        <v>262</v>
      </c>
      <c r="D114" s="100" t="s">
        <v>260</v>
      </c>
      <c r="E114" s="101" t="s">
        <v>176</v>
      </c>
      <c r="F114" s="18" t="s">
        <v>207</v>
      </c>
      <c r="G114" s="68" t="s">
        <v>82</v>
      </c>
      <c r="H114" s="68" t="s">
        <v>194</v>
      </c>
      <c r="I114" s="68"/>
      <c r="J114" s="97" t="s">
        <v>212</v>
      </c>
      <c r="K114" s="125">
        <v>1</v>
      </c>
      <c r="L114" s="40"/>
      <c r="M114" s="78"/>
    </row>
    <row r="115" spans="1:14" x14ac:dyDescent="0.25">
      <c r="A115" s="40"/>
      <c r="B115" s="40"/>
      <c r="C115" s="40"/>
      <c r="D115" s="40"/>
      <c r="E115" s="40"/>
      <c r="F115" s="41"/>
      <c r="G115" s="40"/>
      <c r="H115" s="40"/>
      <c r="I115" s="40"/>
      <c r="J115" s="40"/>
      <c r="K115" s="123"/>
      <c r="L115" s="72" t="s">
        <v>12</v>
      </c>
      <c r="M115" s="114">
        <v>290</v>
      </c>
      <c r="N115" s="25"/>
    </row>
    <row r="116" spans="1:14" x14ac:dyDescent="0.25">
      <c r="A116" s="43" t="s">
        <v>263</v>
      </c>
      <c r="B116" s="92" t="s">
        <v>264</v>
      </c>
      <c r="C116" s="40" t="s">
        <v>265</v>
      </c>
      <c r="D116" s="40" t="s">
        <v>266</v>
      </c>
      <c r="E116" s="91" t="s">
        <v>176</v>
      </c>
      <c r="F116" s="8" t="s">
        <v>224</v>
      </c>
      <c r="G116" s="8" t="s">
        <v>82</v>
      </c>
      <c r="H116" s="8" t="s">
        <v>178</v>
      </c>
      <c r="I116" s="9" t="s">
        <v>52</v>
      </c>
      <c r="J116" s="14" t="s">
        <v>226</v>
      </c>
      <c r="K116" s="125">
        <v>5</v>
      </c>
      <c r="L116" s="40"/>
      <c r="M116" s="78"/>
    </row>
    <row r="117" spans="1:14" x14ac:dyDescent="0.25">
      <c r="A117" s="40"/>
      <c r="B117" s="92" t="s">
        <v>264</v>
      </c>
      <c r="C117" s="40" t="s">
        <v>265</v>
      </c>
      <c r="D117" s="40" t="s">
        <v>266</v>
      </c>
      <c r="E117" s="91" t="s">
        <v>176</v>
      </c>
      <c r="F117" s="8" t="s">
        <v>227</v>
      </c>
      <c r="G117" s="8" t="s">
        <v>82</v>
      </c>
      <c r="H117" s="8" t="s">
        <v>178</v>
      </c>
      <c r="I117" s="9" t="s">
        <v>106</v>
      </c>
      <c r="J117" s="14" t="s">
        <v>226</v>
      </c>
      <c r="K117" s="125">
        <v>2</v>
      </c>
      <c r="L117" s="40"/>
      <c r="M117" s="78"/>
    </row>
    <row r="118" spans="1:14" x14ac:dyDescent="0.25">
      <c r="A118" s="40"/>
      <c r="B118" s="92" t="s">
        <v>264</v>
      </c>
      <c r="C118" s="40" t="s">
        <v>265</v>
      </c>
      <c r="D118" s="40" t="s">
        <v>266</v>
      </c>
      <c r="E118" s="91" t="s">
        <v>176</v>
      </c>
      <c r="F118" s="8" t="s">
        <v>228</v>
      </c>
      <c r="G118" s="8" t="s">
        <v>82</v>
      </c>
      <c r="H118" s="8" t="s">
        <v>178</v>
      </c>
      <c r="I118" s="9" t="s">
        <v>180</v>
      </c>
      <c r="J118" s="14" t="s">
        <v>226</v>
      </c>
      <c r="K118" s="125">
        <v>2</v>
      </c>
      <c r="L118" s="40"/>
      <c r="M118" s="78"/>
    </row>
    <row r="119" spans="1:14" x14ac:dyDescent="0.25">
      <c r="A119" s="40"/>
      <c r="B119" s="92" t="s">
        <v>264</v>
      </c>
      <c r="C119" s="40" t="s">
        <v>265</v>
      </c>
      <c r="D119" s="40" t="s">
        <v>266</v>
      </c>
      <c r="E119" s="91" t="s">
        <v>176</v>
      </c>
      <c r="F119" s="8" t="s">
        <v>229</v>
      </c>
      <c r="G119" s="8" t="s">
        <v>82</v>
      </c>
      <c r="H119" s="8" t="s">
        <v>178</v>
      </c>
      <c r="I119" s="9" t="s">
        <v>181</v>
      </c>
      <c r="J119" s="14" t="s">
        <v>226</v>
      </c>
      <c r="K119" s="125">
        <v>2</v>
      </c>
      <c r="L119" s="40"/>
      <c r="M119" s="78"/>
    </row>
    <row r="120" spans="1:14" x14ac:dyDescent="0.25">
      <c r="A120" s="40"/>
      <c r="B120" s="92" t="s">
        <v>264</v>
      </c>
      <c r="C120" s="40" t="s">
        <v>265</v>
      </c>
      <c r="D120" s="40" t="s">
        <v>266</v>
      </c>
      <c r="E120" s="91" t="s">
        <v>176</v>
      </c>
      <c r="F120" s="8" t="s">
        <v>207</v>
      </c>
      <c r="G120" s="8" t="s">
        <v>82</v>
      </c>
      <c r="H120" s="67" t="s">
        <v>194</v>
      </c>
      <c r="I120" s="68"/>
      <c r="J120" s="95" t="s">
        <v>212</v>
      </c>
      <c r="K120" s="125">
        <v>1</v>
      </c>
      <c r="L120" s="40"/>
      <c r="M120" s="78"/>
    </row>
    <row r="121" spans="1:14" x14ac:dyDescent="0.25">
      <c r="A121" s="40"/>
      <c r="B121" s="91" t="s">
        <v>267</v>
      </c>
      <c r="C121" s="91" t="s">
        <v>268</v>
      </c>
      <c r="D121" s="40" t="s">
        <v>269</v>
      </c>
      <c r="E121" s="91" t="s">
        <v>176</v>
      </c>
      <c r="F121" s="8" t="s">
        <v>224</v>
      </c>
      <c r="G121" s="8" t="s">
        <v>82</v>
      </c>
      <c r="H121" s="8" t="s">
        <v>178</v>
      </c>
      <c r="I121" s="9" t="s">
        <v>52</v>
      </c>
      <c r="J121" s="14" t="s">
        <v>226</v>
      </c>
      <c r="K121" s="125">
        <v>5</v>
      </c>
      <c r="L121" s="40"/>
      <c r="M121" s="78"/>
    </row>
    <row r="122" spans="1:14" x14ac:dyDescent="0.25">
      <c r="A122" s="40"/>
      <c r="B122" s="91" t="s">
        <v>267</v>
      </c>
      <c r="C122" s="91" t="s">
        <v>268</v>
      </c>
      <c r="D122" s="40" t="s">
        <v>269</v>
      </c>
      <c r="E122" s="91" t="s">
        <v>176</v>
      </c>
      <c r="F122" s="8" t="s">
        <v>227</v>
      </c>
      <c r="G122" s="8" t="s">
        <v>82</v>
      </c>
      <c r="H122" s="8" t="s">
        <v>178</v>
      </c>
      <c r="I122" s="9" t="s">
        <v>106</v>
      </c>
      <c r="J122" s="14" t="s">
        <v>226</v>
      </c>
      <c r="K122" s="125">
        <v>2</v>
      </c>
      <c r="L122" s="40"/>
      <c r="M122" s="78"/>
    </row>
    <row r="123" spans="1:14" x14ac:dyDescent="0.25">
      <c r="A123" s="40"/>
      <c r="B123" s="91" t="s">
        <v>267</v>
      </c>
      <c r="C123" s="91" t="s">
        <v>268</v>
      </c>
      <c r="D123" s="40" t="s">
        <v>269</v>
      </c>
      <c r="E123" s="91" t="s">
        <v>176</v>
      </c>
      <c r="F123" s="8" t="s">
        <v>228</v>
      </c>
      <c r="G123" s="8" t="s">
        <v>82</v>
      </c>
      <c r="H123" s="8" t="s">
        <v>178</v>
      </c>
      <c r="I123" s="9" t="s">
        <v>180</v>
      </c>
      <c r="J123" s="14" t="s">
        <v>226</v>
      </c>
      <c r="K123" s="125">
        <v>2</v>
      </c>
      <c r="L123" s="40"/>
      <c r="M123" s="78"/>
    </row>
    <row r="124" spans="1:14" x14ac:dyDescent="0.25">
      <c r="A124" s="40"/>
      <c r="B124" s="91" t="s">
        <v>267</v>
      </c>
      <c r="C124" s="91" t="s">
        <v>268</v>
      </c>
      <c r="D124" s="40" t="s">
        <v>269</v>
      </c>
      <c r="E124" s="91" t="s">
        <v>176</v>
      </c>
      <c r="F124" s="8" t="s">
        <v>229</v>
      </c>
      <c r="G124" s="8" t="s">
        <v>82</v>
      </c>
      <c r="H124" s="8" t="s">
        <v>178</v>
      </c>
      <c r="I124" s="9" t="s">
        <v>181</v>
      </c>
      <c r="J124" s="14" t="s">
        <v>226</v>
      </c>
      <c r="K124" s="125">
        <v>2</v>
      </c>
      <c r="L124" s="40"/>
      <c r="M124" s="78"/>
    </row>
    <row r="125" spans="1:14" x14ac:dyDescent="0.25">
      <c r="A125" s="104"/>
      <c r="B125" s="105" t="s">
        <v>267</v>
      </c>
      <c r="C125" s="105" t="s">
        <v>268</v>
      </c>
      <c r="D125" s="104" t="s">
        <v>269</v>
      </c>
      <c r="E125" s="105" t="s">
        <v>176</v>
      </c>
      <c r="F125" s="20" t="s">
        <v>207</v>
      </c>
      <c r="G125" s="20" t="s">
        <v>82</v>
      </c>
      <c r="H125" s="106" t="s">
        <v>194</v>
      </c>
      <c r="I125" s="107"/>
      <c r="J125" s="108" t="s">
        <v>212</v>
      </c>
      <c r="K125" s="129">
        <v>1</v>
      </c>
      <c r="L125" s="104"/>
      <c r="M125" s="109"/>
    </row>
    <row r="126" spans="1:14" x14ac:dyDescent="0.25">
      <c r="A126" s="40"/>
      <c r="B126" s="40"/>
      <c r="C126" s="40"/>
      <c r="D126" s="40"/>
      <c r="E126" s="40"/>
      <c r="F126" s="41"/>
      <c r="G126" s="40"/>
      <c r="H126" s="40"/>
      <c r="I126" s="40"/>
      <c r="J126" s="40"/>
      <c r="K126" s="123"/>
      <c r="L126" s="110" t="s">
        <v>12</v>
      </c>
      <c r="M126" s="114">
        <v>440</v>
      </c>
      <c r="N126" s="25"/>
    </row>
    <row r="127" spans="1:14" x14ac:dyDescent="0.25">
      <c r="A127" s="43" t="s">
        <v>270</v>
      </c>
      <c r="B127" s="111" t="s">
        <v>271</v>
      </c>
      <c r="C127" s="30"/>
      <c r="D127" s="8" t="s">
        <v>269</v>
      </c>
      <c r="E127" s="8" t="s">
        <v>22</v>
      </c>
      <c r="F127" s="8" t="s">
        <v>272</v>
      </c>
      <c r="G127" s="8" t="s">
        <v>82</v>
      </c>
      <c r="H127" s="8" t="s">
        <v>273</v>
      </c>
      <c r="I127" s="9" t="s">
        <v>1</v>
      </c>
      <c r="J127" s="14" t="s">
        <v>274</v>
      </c>
      <c r="K127" s="125">
        <v>1</v>
      </c>
      <c r="L127" s="40"/>
      <c r="M127" s="78"/>
    </row>
    <row r="128" spans="1:14" x14ac:dyDescent="0.25">
      <c r="A128" s="40"/>
      <c r="B128" s="111" t="s">
        <v>271</v>
      </c>
      <c r="C128" s="30"/>
      <c r="D128" s="8" t="s">
        <v>269</v>
      </c>
      <c r="E128" s="8" t="s">
        <v>22</v>
      </c>
      <c r="F128" s="8" t="s">
        <v>275</v>
      </c>
      <c r="G128" s="8" t="s">
        <v>82</v>
      </c>
      <c r="H128" s="8" t="s">
        <v>273</v>
      </c>
      <c r="I128" s="9" t="s">
        <v>27</v>
      </c>
      <c r="J128" s="14" t="s">
        <v>276</v>
      </c>
      <c r="K128" s="125">
        <v>1</v>
      </c>
      <c r="L128" s="40"/>
      <c r="M128" s="78"/>
    </row>
    <row r="129" spans="1:14" x14ac:dyDescent="0.25">
      <c r="A129" s="40"/>
      <c r="B129" s="111" t="s">
        <v>271</v>
      </c>
      <c r="C129" s="30"/>
      <c r="D129" s="8" t="s">
        <v>269</v>
      </c>
      <c r="E129" s="8" t="s">
        <v>22</v>
      </c>
      <c r="F129" s="8" t="s">
        <v>277</v>
      </c>
      <c r="G129" s="8" t="s">
        <v>82</v>
      </c>
      <c r="H129" s="8" t="s">
        <v>273</v>
      </c>
      <c r="I129" s="9" t="s">
        <v>29</v>
      </c>
      <c r="J129" s="14" t="s">
        <v>278</v>
      </c>
      <c r="K129" s="125">
        <v>1</v>
      </c>
      <c r="L129" s="40"/>
      <c r="M129" s="78"/>
    </row>
    <row r="130" spans="1:14" x14ac:dyDescent="0.25">
      <c r="A130" s="40"/>
      <c r="B130" s="112" t="s">
        <v>271</v>
      </c>
      <c r="C130" s="30"/>
      <c r="D130" s="8" t="s">
        <v>269</v>
      </c>
      <c r="E130" s="8" t="s">
        <v>22</v>
      </c>
      <c r="F130" s="8" t="s">
        <v>279</v>
      </c>
      <c r="G130" s="8" t="s">
        <v>82</v>
      </c>
      <c r="H130" s="8" t="s">
        <v>273</v>
      </c>
      <c r="I130" s="9" t="s">
        <v>72</v>
      </c>
      <c r="J130" s="14" t="s">
        <v>280</v>
      </c>
      <c r="K130" s="125">
        <v>1</v>
      </c>
      <c r="L130" s="40"/>
      <c r="M130" s="78"/>
    </row>
    <row r="131" spans="1:14" x14ac:dyDescent="0.25">
      <c r="A131" s="40"/>
      <c r="B131" s="40"/>
      <c r="C131" s="40"/>
      <c r="D131" s="40"/>
      <c r="E131" s="40"/>
      <c r="F131" s="41"/>
      <c r="G131" s="40"/>
      <c r="H131" s="40"/>
      <c r="I131" s="40"/>
      <c r="J131" s="40"/>
      <c r="K131" s="123"/>
      <c r="L131" s="110" t="s">
        <v>12</v>
      </c>
      <c r="M131" s="114">
        <v>130</v>
      </c>
      <c r="N131" s="25"/>
    </row>
    <row r="132" spans="1:14" ht="60" x14ac:dyDescent="0.25">
      <c r="A132" s="43" t="s">
        <v>281</v>
      </c>
      <c r="B132" s="51" t="s">
        <v>282</v>
      </c>
      <c r="C132" s="60" t="s">
        <v>283</v>
      </c>
      <c r="D132" s="8" t="s">
        <v>284</v>
      </c>
      <c r="E132" s="8" t="s">
        <v>60</v>
      </c>
      <c r="F132" s="8" t="s">
        <v>285</v>
      </c>
      <c r="G132" s="113" t="s">
        <v>286</v>
      </c>
      <c r="H132" s="113" t="s">
        <v>287</v>
      </c>
      <c r="I132" s="113" t="s">
        <v>1</v>
      </c>
      <c r="J132" s="41" t="s">
        <v>288</v>
      </c>
      <c r="K132" s="63">
        <v>3</v>
      </c>
      <c r="L132" s="201">
        <v>75.599999999999994</v>
      </c>
      <c r="M132" s="201">
        <v>281.25</v>
      </c>
    </row>
    <row r="133" spans="1:14" ht="60" x14ac:dyDescent="0.25">
      <c r="A133" s="40"/>
      <c r="B133" s="51" t="s">
        <v>282</v>
      </c>
      <c r="C133" s="60" t="s">
        <v>283</v>
      </c>
      <c r="D133" s="8" t="s">
        <v>284</v>
      </c>
      <c r="E133" s="8" t="s">
        <v>60</v>
      </c>
      <c r="F133" s="113" t="s">
        <v>289</v>
      </c>
      <c r="G133" s="113" t="s">
        <v>286</v>
      </c>
      <c r="H133" s="113" t="s">
        <v>287</v>
      </c>
      <c r="I133" s="113" t="s">
        <v>1</v>
      </c>
      <c r="J133" s="41" t="s">
        <v>288</v>
      </c>
      <c r="K133" s="63">
        <v>5</v>
      </c>
      <c r="L133" s="201">
        <v>75.599999999999994</v>
      </c>
      <c r="M133" s="201">
        <v>468.75</v>
      </c>
    </row>
    <row r="134" spans="1:14" ht="45" x14ac:dyDescent="0.25">
      <c r="A134" s="40"/>
      <c r="B134" s="51" t="s">
        <v>282</v>
      </c>
      <c r="C134" s="60" t="s">
        <v>283</v>
      </c>
      <c r="D134" s="8" t="s">
        <v>284</v>
      </c>
      <c r="E134" s="8" t="s">
        <v>60</v>
      </c>
      <c r="F134" s="113" t="s">
        <v>290</v>
      </c>
      <c r="G134" s="113" t="s">
        <v>286</v>
      </c>
      <c r="H134" s="113" t="s">
        <v>287</v>
      </c>
      <c r="I134" s="113" t="s">
        <v>1</v>
      </c>
      <c r="J134" s="41" t="s">
        <v>291</v>
      </c>
      <c r="K134" s="63">
        <v>1</v>
      </c>
      <c r="L134" s="201">
        <v>67.599999999999994</v>
      </c>
      <c r="M134" s="201">
        <v>83.82</v>
      </c>
    </row>
    <row r="135" spans="1:14" x14ac:dyDescent="0.25">
      <c r="A135" s="40"/>
      <c r="F135" s="24"/>
      <c r="L135" s="69" t="s">
        <v>12</v>
      </c>
      <c r="M135" s="69">
        <f>SUM(M132:M134)</f>
        <v>833.81999999999994</v>
      </c>
      <c r="N135" s="25"/>
    </row>
    <row r="136" spans="1:14" x14ac:dyDescent="0.25">
      <c r="A136" s="40"/>
      <c r="B136" s="40"/>
      <c r="C136" s="40"/>
      <c r="D136" s="40"/>
      <c r="E136" s="40"/>
      <c r="F136" s="41"/>
      <c r="G136" s="40"/>
      <c r="H136" s="40"/>
      <c r="I136" s="40"/>
      <c r="J136" s="40"/>
      <c r="K136" s="40"/>
      <c r="L136" s="40"/>
      <c r="M136" s="78"/>
    </row>
    <row r="137" spans="1:14" x14ac:dyDescent="0.25">
      <c r="A137" s="40"/>
      <c r="B137" s="40"/>
      <c r="C137" s="40"/>
      <c r="D137" s="40"/>
      <c r="E137" s="40"/>
      <c r="F137" s="41"/>
      <c r="G137" s="40"/>
      <c r="H137" s="40"/>
      <c r="I137" s="40"/>
      <c r="J137" s="40"/>
      <c r="K137" s="40"/>
      <c r="L137" s="40"/>
      <c r="M137" s="78"/>
    </row>
    <row r="138" spans="1:14" x14ac:dyDescent="0.25">
      <c r="A138" s="40"/>
      <c r="B138" s="40"/>
      <c r="C138" s="40"/>
      <c r="D138" s="40"/>
      <c r="E138" s="40"/>
      <c r="F138" s="41"/>
      <c r="G138" s="40"/>
      <c r="H138" s="40"/>
      <c r="I138" s="40"/>
      <c r="J138" s="189" t="s">
        <v>299</v>
      </c>
      <c r="K138" s="189"/>
      <c r="L138" s="189"/>
      <c r="M138" s="190">
        <f>M135+M131+M126+M115+M108+M98+M89+M79+M86+M74+M69+M65+M62+M53+M44+M37+M25+M18+M12</f>
        <v>9972.094000000001</v>
      </c>
      <c r="N138" s="25"/>
    </row>
    <row r="139" spans="1:14" x14ac:dyDescent="0.25">
      <c r="A139" s="40"/>
      <c r="B139" s="40"/>
      <c r="C139" s="40"/>
      <c r="D139" s="40"/>
      <c r="E139" s="40"/>
      <c r="F139" s="41"/>
      <c r="G139" s="40"/>
      <c r="H139" s="40"/>
      <c r="I139" s="40"/>
      <c r="J139" s="40"/>
      <c r="K139" s="40"/>
      <c r="L139" s="40"/>
      <c r="M139" s="78"/>
    </row>
    <row r="140" spans="1:14" x14ac:dyDescent="0.25">
      <c r="A140" s="40"/>
      <c r="B140" s="40"/>
      <c r="C140" s="40"/>
      <c r="D140" s="40"/>
      <c r="E140" s="40"/>
      <c r="F140" s="41"/>
      <c r="G140" s="40"/>
      <c r="H140" s="40"/>
      <c r="I140" s="40"/>
      <c r="J140" s="40"/>
      <c r="K140" s="40"/>
      <c r="L140" s="40"/>
      <c r="M140" s="78"/>
    </row>
    <row r="141" spans="1:14" x14ac:dyDescent="0.25">
      <c r="A141" s="40"/>
      <c r="B141" s="40"/>
      <c r="C141" s="40"/>
      <c r="D141" s="40"/>
      <c r="E141" s="40"/>
      <c r="F141" s="41"/>
      <c r="G141" s="40"/>
      <c r="H141" s="40"/>
      <c r="I141" s="40"/>
      <c r="J141" s="40"/>
      <c r="K141" s="40"/>
      <c r="L141" s="40"/>
      <c r="M141" s="78"/>
    </row>
    <row r="142" spans="1:14" x14ac:dyDescent="0.25">
      <c r="A142" s="40"/>
      <c r="B142" s="40"/>
      <c r="C142" s="40"/>
      <c r="D142" s="40"/>
      <c r="E142" s="40"/>
      <c r="F142" s="41"/>
      <c r="G142" s="40"/>
      <c r="H142" s="40"/>
      <c r="I142" s="40"/>
      <c r="J142" s="40"/>
      <c r="K142" s="40"/>
      <c r="L142" s="40"/>
      <c r="M142" s="78"/>
    </row>
    <row r="143" spans="1:14" x14ac:dyDescent="0.25">
      <c r="A143" s="40"/>
      <c r="B143" s="40"/>
      <c r="C143" s="40"/>
      <c r="D143" s="40"/>
      <c r="E143" s="40"/>
      <c r="F143" s="41"/>
      <c r="G143" s="40"/>
      <c r="H143" s="40"/>
      <c r="I143" s="40"/>
      <c r="J143" s="40"/>
      <c r="K143" s="40"/>
      <c r="L143" s="40"/>
      <c r="M143" s="78"/>
    </row>
    <row r="144" spans="1:14" x14ac:dyDescent="0.25">
      <c r="A144" s="40"/>
      <c r="B144" s="40"/>
      <c r="C144" s="40"/>
      <c r="D144" s="40"/>
      <c r="E144" s="40"/>
      <c r="F144" s="41"/>
      <c r="G144" s="40"/>
      <c r="H144" s="40"/>
      <c r="I144" s="40"/>
      <c r="J144" s="40"/>
      <c r="K144" s="40"/>
      <c r="L144" s="40"/>
      <c r="M144" s="78"/>
    </row>
    <row r="145" spans="1:13" x14ac:dyDescent="0.25">
      <c r="A145" s="40"/>
      <c r="B145" s="40"/>
      <c r="C145" s="40"/>
      <c r="D145" s="40"/>
      <c r="E145" s="40"/>
      <c r="F145" s="41"/>
      <c r="G145" s="40"/>
      <c r="H145" s="40"/>
      <c r="I145" s="40"/>
      <c r="J145" s="40"/>
      <c r="K145" s="40"/>
      <c r="L145" s="40"/>
      <c r="M145" s="78"/>
    </row>
    <row r="146" spans="1:13" x14ac:dyDescent="0.25">
      <c r="A146" s="40"/>
      <c r="B146" s="40"/>
      <c r="C146" s="40"/>
      <c r="D146" s="40"/>
      <c r="E146" s="40"/>
      <c r="F146" s="41"/>
      <c r="G146" s="40"/>
      <c r="H146" s="40"/>
      <c r="I146" s="40"/>
      <c r="J146" s="40"/>
      <c r="K146" s="40"/>
      <c r="L146" s="40"/>
      <c r="M146" s="78"/>
    </row>
    <row r="147" spans="1:13" x14ac:dyDescent="0.25">
      <c r="A147" s="40"/>
      <c r="B147" s="40"/>
      <c r="C147" s="40"/>
      <c r="D147" s="40"/>
      <c r="E147" s="40"/>
      <c r="F147" s="41"/>
      <c r="G147" s="40"/>
      <c r="H147" s="40"/>
      <c r="I147" s="40"/>
      <c r="J147" s="40"/>
      <c r="K147" s="40"/>
      <c r="L147" s="40"/>
      <c r="M147" s="78"/>
    </row>
    <row r="148" spans="1:13" x14ac:dyDescent="0.25">
      <c r="A148" s="40"/>
      <c r="B148" s="40"/>
      <c r="C148" s="40"/>
      <c r="D148" s="40"/>
      <c r="E148" s="40"/>
      <c r="F148" s="41"/>
      <c r="G148" s="40"/>
      <c r="H148" s="40"/>
      <c r="I148" s="40"/>
      <c r="J148" s="40"/>
      <c r="K148" s="40"/>
      <c r="L148" s="40"/>
      <c r="M148" s="78"/>
    </row>
    <row r="149" spans="1:13" x14ac:dyDescent="0.25">
      <c r="A149" s="40"/>
      <c r="B149" s="40"/>
      <c r="C149" s="40"/>
      <c r="D149" s="40"/>
      <c r="E149" s="40"/>
      <c r="F149" s="41"/>
      <c r="G149" s="40"/>
      <c r="H149" s="40"/>
      <c r="I149" s="40"/>
      <c r="J149" s="40"/>
      <c r="K149" s="40"/>
      <c r="L149" s="40"/>
      <c r="M149" s="78"/>
    </row>
    <row r="150" spans="1:13" x14ac:dyDescent="0.25">
      <c r="A150" s="40"/>
      <c r="B150" s="40"/>
      <c r="C150" s="40"/>
      <c r="D150" s="40"/>
      <c r="E150" s="40"/>
      <c r="F150" s="41"/>
      <c r="G150" s="40"/>
      <c r="H150" s="40"/>
      <c r="I150" s="40"/>
      <c r="J150" s="40"/>
      <c r="K150" s="40"/>
      <c r="L150" s="40"/>
      <c r="M150" s="78"/>
    </row>
    <row r="151" spans="1:13" x14ac:dyDescent="0.25">
      <c r="A151" s="40"/>
      <c r="B151" s="40"/>
      <c r="C151" s="40"/>
      <c r="D151" s="40"/>
      <c r="E151" s="40"/>
      <c r="F151" s="41"/>
      <c r="G151" s="40"/>
      <c r="H151" s="40"/>
      <c r="I151" s="40"/>
      <c r="J151" s="40"/>
      <c r="K151" s="40"/>
      <c r="L151" s="40"/>
      <c r="M151" s="78"/>
    </row>
    <row r="152" spans="1:13" x14ac:dyDescent="0.25">
      <c r="A152" s="40"/>
      <c r="B152" s="40"/>
      <c r="C152" s="40"/>
      <c r="D152" s="40"/>
      <c r="E152" s="40"/>
      <c r="F152" s="41"/>
      <c r="G152" s="40"/>
      <c r="H152" s="40"/>
      <c r="I152" s="40"/>
      <c r="J152" s="40"/>
      <c r="K152" s="40"/>
      <c r="L152" s="40"/>
      <c r="M152" s="78"/>
    </row>
    <row r="153" spans="1:13" x14ac:dyDescent="0.25">
      <c r="A153" s="40"/>
      <c r="B153" s="40"/>
      <c r="C153" s="40"/>
      <c r="D153" s="40"/>
      <c r="E153" s="40"/>
      <c r="F153" s="41"/>
      <c r="G153" s="40"/>
      <c r="H153" s="40"/>
      <c r="I153" s="40"/>
      <c r="J153" s="40"/>
      <c r="K153" s="40"/>
      <c r="L153" s="40"/>
      <c r="M153" s="78"/>
    </row>
  </sheetData>
  <mergeCells count="1">
    <mergeCell ref="A7:L7"/>
  </mergeCells>
  <pageMargins left="0.31496062992125984" right="0.19685039370078741" top="0.74803149606299213" bottom="0.74803149606299213" header="0.31496062992125984" footer="0.31496062992125984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2"/>
  <sheetViews>
    <sheetView workbookViewId="0">
      <selection activeCell="N137" sqref="A2:N137"/>
    </sheetView>
  </sheetViews>
  <sheetFormatPr defaultRowHeight="15" x14ac:dyDescent="0.25"/>
  <cols>
    <col min="1" max="1" width="17.7109375" style="24" customWidth="1"/>
    <col min="2" max="2" width="32.140625" style="24" bestFit="1" customWidth="1"/>
    <col min="3" max="3" width="36.28515625" style="24" bestFit="1" customWidth="1"/>
    <col min="4" max="4" width="24.42578125" style="24" bestFit="1" customWidth="1"/>
    <col min="5" max="5" width="16.42578125" style="24" bestFit="1" customWidth="1"/>
    <col min="6" max="6" width="22.42578125" style="23" bestFit="1" customWidth="1"/>
    <col min="7" max="7" width="10.42578125" style="24" customWidth="1"/>
    <col min="8" max="8" width="22" style="24" bestFit="1" customWidth="1"/>
    <col min="9" max="9" width="10.5703125" style="24" customWidth="1"/>
    <col min="10" max="10" width="21.28515625" style="24" customWidth="1"/>
    <col min="11" max="11" width="9.7109375" style="24" customWidth="1"/>
    <col min="12" max="12" width="12.42578125" style="24" customWidth="1"/>
    <col min="13" max="13" width="11" style="25" customWidth="1"/>
    <col min="14" max="16384" width="9.140625" style="24"/>
  </cols>
  <sheetData>
    <row r="1" spans="1:14" ht="28.5" customHeight="1" x14ac:dyDescent="0.25">
      <c r="A1" s="21"/>
      <c r="B1" s="22"/>
      <c r="C1" s="22"/>
      <c r="D1" s="22"/>
      <c r="E1" s="22"/>
    </row>
    <row r="2" spans="1:14" ht="33.75" customHeight="1" thickBot="1" x14ac:dyDescent="0.3">
      <c r="A2" s="21"/>
      <c r="B2" s="22"/>
      <c r="C2" s="22"/>
      <c r="D2" s="22"/>
      <c r="E2" s="22"/>
    </row>
    <row r="3" spans="1:14" ht="15.75" thickBot="1" x14ac:dyDescent="0.3">
      <c r="A3" s="211" t="s">
        <v>301</v>
      </c>
      <c r="B3" s="213" t="s">
        <v>302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</row>
    <row r="4" spans="1:14" ht="15.75" thickBot="1" x14ac:dyDescent="0.3">
      <c r="A4" s="21"/>
      <c r="B4" s="1"/>
      <c r="C4" s="1"/>
      <c r="D4" s="1"/>
      <c r="E4" s="1"/>
    </row>
    <row r="5" spans="1:14" ht="15.75" thickBot="1" x14ac:dyDescent="0.3">
      <c r="A5" s="333" t="s">
        <v>17</v>
      </c>
      <c r="B5" s="334"/>
      <c r="C5" s="334"/>
      <c r="D5" s="334"/>
      <c r="E5" s="334"/>
      <c r="F5" s="334"/>
      <c r="G5" s="334"/>
      <c r="H5" s="334"/>
      <c r="I5" s="334"/>
      <c r="J5" s="334"/>
      <c r="K5" s="335"/>
      <c r="L5" s="336" t="s">
        <v>294</v>
      </c>
      <c r="M5" s="337"/>
      <c r="N5" s="338"/>
    </row>
    <row r="6" spans="1:14" s="27" customFormat="1" ht="66" customHeight="1" thickBot="1" x14ac:dyDescent="0.3">
      <c r="A6" s="191" t="s">
        <v>18</v>
      </c>
      <c r="B6" s="192" t="s">
        <v>2</v>
      </c>
      <c r="C6" s="193" t="s">
        <v>8</v>
      </c>
      <c r="D6" s="193" t="s">
        <v>14</v>
      </c>
      <c r="E6" s="193" t="s">
        <v>7</v>
      </c>
      <c r="F6" s="193" t="s">
        <v>4</v>
      </c>
      <c r="G6" s="193" t="s">
        <v>5</v>
      </c>
      <c r="H6" s="193" t="s">
        <v>6</v>
      </c>
      <c r="I6" s="193" t="s">
        <v>9</v>
      </c>
      <c r="J6" s="193" t="s">
        <v>10</v>
      </c>
      <c r="K6" s="194" t="s">
        <v>3</v>
      </c>
      <c r="L6" s="182" t="s">
        <v>295</v>
      </c>
      <c r="M6" s="183" t="s">
        <v>296</v>
      </c>
      <c r="N6" s="184" t="s">
        <v>297</v>
      </c>
    </row>
    <row r="7" spans="1:14" s="27" customFormat="1" x14ac:dyDescent="0.25">
      <c r="A7" s="28" t="s">
        <v>19</v>
      </c>
      <c r="B7" s="29" t="s">
        <v>20</v>
      </c>
      <c r="C7" s="30" t="s">
        <v>21</v>
      </c>
      <c r="D7" s="8"/>
      <c r="E7" s="8" t="s">
        <v>22</v>
      </c>
      <c r="F7" s="10" t="s">
        <v>23</v>
      </c>
      <c r="G7" s="8" t="s">
        <v>24</v>
      </c>
      <c r="H7" s="8" t="s">
        <v>0</v>
      </c>
      <c r="I7" s="31" t="s">
        <v>25</v>
      </c>
      <c r="J7" s="32" t="s">
        <v>26</v>
      </c>
      <c r="K7" s="134">
        <v>1</v>
      </c>
      <c r="L7" s="180"/>
      <c r="M7" s="181"/>
      <c r="N7" s="348"/>
    </row>
    <row r="8" spans="1:14" s="27" customFormat="1" x14ac:dyDescent="0.25">
      <c r="A8" s="33"/>
      <c r="B8" s="29" t="s">
        <v>20</v>
      </c>
      <c r="C8" s="30" t="s">
        <v>21</v>
      </c>
      <c r="D8" s="8"/>
      <c r="E8" s="8" t="s">
        <v>22</v>
      </c>
      <c r="F8" s="10" t="s">
        <v>23</v>
      </c>
      <c r="G8" s="8" t="s">
        <v>24</v>
      </c>
      <c r="H8" s="8" t="s">
        <v>0</v>
      </c>
      <c r="I8" s="31" t="s">
        <v>27</v>
      </c>
      <c r="J8" s="32" t="s">
        <v>28</v>
      </c>
      <c r="K8" s="134">
        <v>1</v>
      </c>
      <c r="L8" s="153"/>
      <c r="M8" s="170"/>
      <c r="N8" s="349"/>
    </row>
    <row r="9" spans="1:14" s="27" customFormat="1" ht="15.75" thickBot="1" x14ac:dyDescent="0.3">
      <c r="A9" s="34"/>
      <c r="B9" s="35" t="s">
        <v>20</v>
      </c>
      <c r="C9" s="36" t="s">
        <v>21</v>
      </c>
      <c r="D9" s="20"/>
      <c r="E9" s="20" t="s">
        <v>22</v>
      </c>
      <c r="F9" s="11" t="s">
        <v>23</v>
      </c>
      <c r="G9" s="20" t="s">
        <v>24</v>
      </c>
      <c r="H9" s="20" t="s">
        <v>0</v>
      </c>
      <c r="I9" s="37" t="s">
        <v>29</v>
      </c>
      <c r="J9" s="38" t="s">
        <v>30</v>
      </c>
      <c r="K9" s="135">
        <v>1</v>
      </c>
      <c r="L9" s="153"/>
      <c r="M9" s="170"/>
      <c r="N9" s="350"/>
    </row>
    <row r="10" spans="1:14" s="27" customFormat="1" ht="15.75" thickBot="1" x14ac:dyDescent="0.3">
      <c r="A10" s="39"/>
      <c r="B10" s="40"/>
      <c r="C10" s="40"/>
      <c r="D10" s="40"/>
      <c r="E10" s="40"/>
      <c r="F10" s="41"/>
      <c r="G10" s="40"/>
      <c r="H10" s="40"/>
      <c r="I10" s="40"/>
      <c r="J10" s="40"/>
      <c r="K10" s="136"/>
      <c r="L10" s="42"/>
      <c r="M10" s="42"/>
      <c r="N10" s="172"/>
    </row>
    <row r="11" spans="1:14" s="27" customFormat="1" x14ac:dyDescent="0.25">
      <c r="A11" s="43" t="s">
        <v>31</v>
      </c>
      <c r="B11" s="44" t="s">
        <v>32</v>
      </c>
      <c r="C11" s="39"/>
      <c r="D11" s="45"/>
      <c r="E11" s="16" t="s">
        <v>33</v>
      </c>
      <c r="F11" s="46" t="s">
        <v>34</v>
      </c>
      <c r="G11" s="47"/>
      <c r="H11" s="16" t="s">
        <v>0</v>
      </c>
      <c r="I11" s="48" t="s">
        <v>35</v>
      </c>
      <c r="J11" s="49" t="s">
        <v>36</v>
      </c>
      <c r="K11" s="137">
        <v>1</v>
      </c>
      <c r="L11" s="50"/>
      <c r="M11" s="171"/>
      <c r="N11" s="348"/>
    </row>
    <row r="12" spans="1:14" s="27" customFormat="1" x14ac:dyDescent="0.25">
      <c r="A12" s="39"/>
      <c r="B12" s="44" t="s">
        <v>32</v>
      </c>
      <c r="C12" s="39" t="s">
        <v>293</v>
      </c>
      <c r="D12" s="51"/>
      <c r="E12" s="16" t="s">
        <v>33</v>
      </c>
      <c r="F12" s="41" t="s">
        <v>37</v>
      </c>
      <c r="G12" s="51"/>
      <c r="H12" s="51" t="s">
        <v>0</v>
      </c>
      <c r="I12" s="48" t="s">
        <v>35</v>
      </c>
      <c r="J12" s="49" t="s">
        <v>38</v>
      </c>
      <c r="K12" s="137">
        <v>2</v>
      </c>
      <c r="L12" s="50"/>
      <c r="M12" s="171"/>
      <c r="N12" s="349"/>
    </row>
    <row r="13" spans="1:14" s="27" customFormat="1" x14ac:dyDescent="0.25">
      <c r="A13" s="39"/>
      <c r="B13" s="44" t="s">
        <v>32</v>
      </c>
      <c r="C13" s="39"/>
      <c r="D13" s="51"/>
      <c r="E13" s="51" t="s">
        <v>39</v>
      </c>
      <c r="F13" s="52" t="s">
        <v>40</v>
      </c>
      <c r="G13" s="51" t="s">
        <v>24</v>
      </c>
      <c r="H13" s="51" t="s">
        <v>0</v>
      </c>
      <c r="I13" s="48" t="s">
        <v>35</v>
      </c>
      <c r="J13" s="49" t="s">
        <v>41</v>
      </c>
      <c r="K13" s="137">
        <v>1</v>
      </c>
      <c r="L13" s="50"/>
      <c r="M13" s="171"/>
      <c r="N13" s="349"/>
    </row>
    <row r="14" spans="1:14" s="27" customFormat="1" x14ac:dyDescent="0.25">
      <c r="A14" s="39"/>
      <c r="B14" s="44" t="s">
        <v>32</v>
      </c>
      <c r="C14" s="39"/>
      <c r="D14" s="51"/>
      <c r="E14" s="51" t="s">
        <v>39</v>
      </c>
      <c r="F14" s="52" t="s">
        <v>42</v>
      </c>
      <c r="G14" s="51" t="s">
        <v>24</v>
      </c>
      <c r="H14" s="51" t="s">
        <v>0</v>
      </c>
      <c r="I14" s="48" t="s">
        <v>35</v>
      </c>
      <c r="J14" s="49">
        <v>43979102</v>
      </c>
      <c r="K14" s="137">
        <v>2</v>
      </c>
      <c r="L14" s="50"/>
      <c r="M14" s="171"/>
      <c r="N14" s="349"/>
    </row>
    <row r="15" spans="1:14" s="27" customFormat="1" ht="15.75" thickBot="1" x14ac:dyDescent="0.3">
      <c r="A15" s="39"/>
      <c r="B15" s="44" t="s">
        <v>32</v>
      </c>
      <c r="C15" s="39"/>
      <c r="D15" s="51"/>
      <c r="E15" s="51" t="s">
        <v>39</v>
      </c>
      <c r="F15" s="52" t="s">
        <v>43</v>
      </c>
      <c r="G15" s="51" t="s">
        <v>24</v>
      </c>
      <c r="H15" s="51" t="s">
        <v>0</v>
      </c>
      <c r="I15" s="48" t="s">
        <v>35</v>
      </c>
      <c r="J15" s="49" t="s">
        <v>44</v>
      </c>
      <c r="K15" s="137">
        <v>1</v>
      </c>
      <c r="L15" s="50"/>
      <c r="M15" s="171"/>
      <c r="N15" s="350"/>
    </row>
    <row r="16" spans="1:14" s="27" customFormat="1" ht="15.75" thickBot="1" x14ac:dyDescent="0.3">
      <c r="A16" s="53"/>
      <c r="B16" s="53"/>
      <c r="C16" s="54"/>
      <c r="D16" s="54"/>
      <c r="E16" s="54"/>
      <c r="F16" s="55"/>
      <c r="G16" s="54"/>
      <c r="H16" s="56"/>
      <c r="I16" s="57"/>
      <c r="J16" s="58"/>
      <c r="K16" s="138"/>
      <c r="L16" s="42"/>
      <c r="M16" s="42"/>
      <c r="N16" s="172"/>
    </row>
    <row r="17" spans="1:14" s="27" customFormat="1" x14ac:dyDescent="0.25">
      <c r="A17" s="43" t="s">
        <v>45</v>
      </c>
      <c r="B17" s="44" t="s">
        <v>46</v>
      </c>
      <c r="C17" s="60" t="s">
        <v>47</v>
      </c>
      <c r="D17" s="8" t="s">
        <v>48</v>
      </c>
      <c r="E17" s="8" t="s">
        <v>49</v>
      </c>
      <c r="F17" s="61" t="s">
        <v>50</v>
      </c>
      <c r="G17" s="8" t="s">
        <v>51</v>
      </c>
      <c r="H17" s="9" t="s">
        <v>50</v>
      </c>
      <c r="I17" s="9" t="s">
        <v>52</v>
      </c>
      <c r="J17" s="62" t="s">
        <v>53</v>
      </c>
      <c r="K17" s="139">
        <v>1</v>
      </c>
      <c r="L17" s="154"/>
      <c r="M17" s="171"/>
      <c r="N17" s="348"/>
    </row>
    <row r="18" spans="1:14" s="27" customFormat="1" ht="30" x14ac:dyDescent="0.25">
      <c r="A18" s="33"/>
      <c r="B18" s="44" t="s">
        <v>46</v>
      </c>
      <c r="C18" s="60" t="s">
        <v>47</v>
      </c>
      <c r="D18" s="8" t="s">
        <v>48</v>
      </c>
      <c r="E18" s="8" t="s">
        <v>49</v>
      </c>
      <c r="F18" s="66" t="s">
        <v>54</v>
      </c>
      <c r="G18" s="67" t="s">
        <v>55</v>
      </c>
      <c r="H18" s="67" t="s">
        <v>56</v>
      </c>
      <c r="I18" s="68" t="s">
        <v>57</v>
      </c>
      <c r="J18" s="62" t="s">
        <v>58</v>
      </c>
      <c r="K18" s="139">
        <v>6</v>
      </c>
      <c r="L18" s="154"/>
      <c r="M18" s="171"/>
      <c r="N18" s="349"/>
    </row>
    <row r="19" spans="1:14" s="27" customFormat="1" x14ac:dyDescent="0.25">
      <c r="A19" s="34"/>
      <c r="B19" s="44" t="s">
        <v>46</v>
      </c>
      <c r="C19" s="33" t="s">
        <v>59</v>
      </c>
      <c r="D19" s="33" t="s">
        <v>59</v>
      </c>
      <c r="E19" s="67" t="s">
        <v>60</v>
      </c>
      <c r="F19" s="66" t="s">
        <v>61</v>
      </c>
      <c r="G19" s="67" t="s">
        <v>55</v>
      </c>
      <c r="H19" s="67" t="s">
        <v>62</v>
      </c>
      <c r="I19" s="67" t="s">
        <v>63</v>
      </c>
      <c r="J19" s="62" t="s">
        <v>64</v>
      </c>
      <c r="K19" s="139">
        <v>2</v>
      </c>
      <c r="L19" s="154"/>
      <c r="M19" s="171"/>
      <c r="N19" s="349"/>
    </row>
    <row r="20" spans="1:14" s="27" customFormat="1" x14ac:dyDescent="0.25">
      <c r="A20" s="39"/>
      <c r="B20" s="44" t="s">
        <v>46</v>
      </c>
      <c r="C20" s="33" t="s">
        <v>59</v>
      </c>
      <c r="D20" s="33" t="s">
        <v>59</v>
      </c>
      <c r="E20" s="67" t="s">
        <v>60</v>
      </c>
      <c r="F20" s="66" t="s">
        <v>65</v>
      </c>
      <c r="G20" s="67" t="s">
        <v>55</v>
      </c>
      <c r="H20" s="67" t="s">
        <v>66</v>
      </c>
      <c r="I20" s="67" t="s">
        <v>27</v>
      </c>
      <c r="J20" s="62" t="s">
        <v>67</v>
      </c>
      <c r="K20" s="139">
        <v>2</v>
      </c>
      <c r="L20" s="154"/>
      <c r="M20" s="171"/>
      <c r="N20" s="349"/>
    </row>
    <row r="21" spans="1:14" x14ac:dyDescent="0.25">
      <c r="A21" s="40"/>
      <c r="B21" s="44" t="s">
        <v>46</v>
      </c>
      <c r="C21" s="33" t="s">
        <v>59</v>
      </c>
      <c r="D21" s="33" t="s">
        <v>59</v>
      </c>
      <c r="E21" s="67" t="s">
        <v>60</v>
      </c>
      <c r="F21" s="66" t="s">
        <v>68</v>
      </c>
      <c r="G21" s="67" t="s">
        <v>55</v>
      </c>
      <c r="H21" s="67" t="s">
        <v>69</v>
      </c>
      <c r="I21" s="67" t="s">
        <v>29</v>
      </c>
      <c r="J21" s="62" t="s">
        <v>70</v>
      </c>
      <c r="K21" s="139">
        <v>2</v>
      </c>
      <c r="L21" s="154"/>
      <c r="M21" s="171"/>
      <c r="N21" s="349"/>
    </row>
    <row r="22" spans="1:14" ht="15.75" thickBot="1" x14ac:dyDescent="0.3">
      <c r="A22" s="40"/>
      <c r="B22" s="44" t="s">
        <v>46</v>
      </c>
      <c r="C22" s="33" t="s">
        <v>59</v>
      </c>
      <c r="D22" s="33" t="s">
        <v>59</v>
      </c>
      <c r="E22" s="67" t="s">
        <v>60</v>
      </c>
      <c r="F22" s="66" t="s">
        <v>71</v>
      </c>
      <c r="G22" s="67" t="s">
        <v>55</v>
      </c>
      <c r="H22" s="67" t="s">
        <v>69</v>
      </c>
      <c r="I22" s="67" t="s">
        <v>72</v>
      </c>
      <c r="J22" s="62" t="s">
        <v>73</v>
      </c>
      <c r="K22" s="139">
        <v>2</v>
      </c>
      <c r="L22" s="154"/>
      <c r="M22" s="171"/>
      <c r="N22" s="350"/>
    </row>
    <row r="23" spans="1:14" ht="15.75" thickBot="1" x14ac:dyDescent="0.3">
      <c r="A23" s="40"/>
      <c r="B23" s="40"/>
      <c r="C23" s="40"/>
      <c r="D23" s="40"/>
      <c r="E23" s="40"/>
      <c r="F23" s="41"/>
      <c r="G23" s="40"/>
      <c r="H23" s="40"/>
      <c r="I23" s="40"/>
      <c r="J23" s="40"/>
      <c r="K23" s="136"/>
      <c r="L23" s="42"/>
      <c r="M23" s="42"/>
      <c r="N23" s="169"/>
    </row>
    <row r="24" spans="1:14" x14ac:dyDescent="0.25">
      <c r="A24" s="43" t="s">
        <v>74</v>
      </c>
      <c r="B24" s="2" t="s">
        <v>75</v>
      </c>
      <c r="C24" s="2" t="s">
        <v>76</v>
      </c>
      <c r="D24" s="2" t="s">
        <v>77</v>
      </c>
      <c r="E24" s="24" t="s">
        <v>39</v>
      </c>
      <c r="F24" s="12" t="s">
        <v>78</v>
      </c>
      <c r="G24" s="2" t="s">
        <v>24</v>
      </c>
      <c r="H24" s="70" t="s">
        <v>0</v>
      </c>
      <c r="I24" s="2" t="s">
        <v>1</v>
      </c>
      <c r="J24" s="6" t="s">
        <v>79</v>
      </c>
      <c r="K24" s="140">
        <v>2</v>
      </c>
      <c r="L24" s="91"/>
      <c r="M24" s="173"/>
      <c r="N24" s="343"/>
    </row>
    <row r="25" spans="1:14" ht="30" x14ac:dyDescent="0.25">
      <c r="A25" s="40"/>
      <c r="B25" s="2" t="s">
        <v>75</v>
      </c>
      <c r="C25" s="2" t="s">
        <v>80</v>
      </c>
      <c r="D25" s="2" t="s">
        <v>77</v>
      </c>
      <c r="E25" s="2" t="s">
        <v>22</v>
      </c>
      <c r="F25" s="12" t="s">
        <v>81</v>
      </c>
      <c r="G25" s="4" t="s">
        <v>82</v>
      </c>
      <c r="H25" s="4" t="s">
        <v>82</v>
      </c>
      <c r="I25" s="71" t="s">
        <v>83</v>
      </c>
      <c r="J25" s="6" t="s">
        <v>84</v>
      </c>
      <c r="K25" s="140">
        <v>2</v>
      </c>
      <c r="L25" s="155"/>
      <c r="M25" s="173"/>
      <c r="N25" s="344"/>
    </row>
    <row r="26" spans="1:14" ht="30" x14ac:dyDescent="0.25">
      <c r="A26" s="40"/>
      <c r="B26" s="2" t="s">
        <v>75</v>
      </c>
      <c r="C26" s="2" t="s">
        <v>80</v>
      </c>
      <c r="D26" s="2" t="s">
        <v>85</v>
      </c>
      <c r="E26" s="2" t="s">
        <v>22</v>
      </c>
      <c r="F26" s="12" t="s">
        <v>81</v>
      </c>
      <c r="G26" s="4" t="s">
        <v>82</v>
      </c>
      <c r="H26" s="4" t="s">
        <v>82</v>
      </c>
      <c r="I26" s="71" t="s">
        <v>35</v>
      </c>
      <c r="J26" s="6" t="s">
        <v>86</v>
      </c>
      <c r="K26" s="140">
        <v>2</v>
      </c>
      <c r="L26" s="155"/>
      <c r="M26" s="174"/>
      <c r="N26" s="344"/>
    </row>
    <row r="27" spans="1:14" ht="30" x14ac:dyDescent="0.25">
      <c r="A27" s="40"/>
      <c r="B27" s="2" t="s">
        <v>75</v>
      </c>
      <c r="C27" s="2" t="s">
        <v>87</v>
      </c>
      <c r="D27" s="2" t="s">
        <v>88</v>
      </c>
      <c r="E27" s="4" t="s">
        <v>39</v>
      </c>
      <c r="F27" s="13" t="s">
        <v>89</v>
      </c>
      <c r="G27" s="4" t="s">
        <v>82</v>
      </c>
      <c r="H27" s="4" t="s">
        <v>90</v>
      </c>
      <c r="I27" s="4" t="s">
        <v>91</v>
      </c>
      <c r="J27" s="7" t="s">
        <v>92</v>
      </c>
      <c r="K27" s="141">
        <v>1</v>
      </c>
      <c r="L27" s="155"/>
      <c r="M27" s="173"/>
      <c r="N27" s="344"/>
    </row>
    <row r="28" spans="1:14" ht="30" x14ac:dyDescent="0.25">
      <c r="A28" s="40"/>
      <c r="B28" s="2" t="s">
        <v>75</v>
      </c>
      <c r="C28" s="2" t="s">
        <v>87</v>
      </c>
      <c r="D28" s="2" t="s">
        <v>88</v>
      </c>
      <c r="E28" s="4" t="s">
        <v>39</v>
      </c>
      <c r="F28" s="13" t="s">
        <v>89</v>
      </c>
      <c r="G28" s="4" t="s">
        <v>82</v>
      </c>
      <c r="H28" s="4" t="s">
        <v>90</v>
      </c>
      <c r="I28" s="4" t="s">
        <v>91</v>
      </c>
      <c r="J28" s="7" t="s">
        <v>93</v>
      </c>
      <c r="K28" s="142">
        <v>1</v>
      </c>
      <c r="L28" s="155"/>
      <c r="M28" s="173"/>
      <c r="N28" s="344"/>
    </row>
    <row r="29" spans="1:14" ht="30" x14ac:dyDescent="0.25">
      <c r="A29" s="40"/>
      <c r="B29" s="2" t="s">
        <v>75</v>
      </c>
      <c r="C29" s="2" t="s">
        <v>87</v>
      </c>
      <c r="D29" s="2" t="s">
        <v>88</v>
      </c>
      <c r="E29" s="4" t="s">
        <v>39</v>
      </c>
      <c r="F29" s="13" t="s">
        <v>89</v>
      </c>
      <c r="G29" s="4" t="s">
        <v>82</v>
      </c>
      <c r="H29" s="4" t="s">
        <v>90</v>
      </c>
      <c r="I29" s="4" t="s">
        <v>91</v>
      </c>
      <c r="J29" s="7" t="s">
        <v>94</v>
      </c>
      <c r="K29" s="141">
        <v>1</v>
      </c>
      <c r="L29" s="155"/>
      <c r="M29" s="173"/>
      <c r="N29" s="344"/>
    </row>
    <row r="30" spans="1:14" ht="30" x14ac:dyDescent="0.25">
      <c r="A30" s="40"/>
      <c r="B30" s="2" t="s">
        <v>75</v>
      </c>
      <c r="C30" s="2" t="s">
        <v>87</v>
      </c>
      <c r="D30" s="2" t="s">
        <v>88</v>
      </c>
      <c r="E30" s="4" t="s">
        <v>39</v>
      </c>
      <c r="F30" s="13" t="s">
        <v>89</v>
      </c>
      <c r="G30" s="4" t="s">
        <v>82</v>
      </c>
      <c r="H30" s="4" t="s">
        <v>90</v>
      </c>
      <c r="I30" s="4" t="s">
        <v>91</v>
      </c>
      <c r="J30" s="7" t="s">
        <v>95</v>
      </c>
      <c r="K30" s="142">
        <v>1</v>
      </c>
      <c r="L30" s="155"/>
      <c r="M30" s="173"/>
      <c r="N30" s="344"/>
    </row>
    <row r="31" spans="1:14" ht="30" x14ac:dyDescent="0.25">
      <c r="A31" s="40"/>
      <c r="B31" s="2" t="s">
        <v>75</v>
      </c>
      <c r="C31" s="2" t="s">
        <v>87</v>
      </c>
      <c r="D31" s="2" t="s">
        <v>88</v>
      </c>
      <c r="E31" s="4" t="s">
        <v>39</v>
      </c>
      <c r="F31" s="13" t="s">
        <v>89</v>
      </c>
      <c r="G31" s="4" t="s">
        <v>82</v>
      </c>
      <c r="H31" s="4" t="s">
        <v>90</v>
      </c>
      <c r="I31" s="4" t="s">
        <v>91</v>
      </c>
      <c r="J31" s="7" t="s">
        <v>96</v>
      </c>
      <c r="K31" s="142">
        <v>1</v>
      </c>
      <c r="L31" s="155"/>
      <c r="M31" s="173"/>
      <c r="N31" s="344"/>
    </row>
    <row r="32" spans="1:14" ht="30" x14ac:dyDescent="0.25">
      <c r="A32" s="40"/>
      <c r="B32" s="2" t="s">
        <v>75</v>
      </c>
      <c r="C32" s="2" t="s">
        <v>87</v>
      </c>
      <c r="D32" s="2" t="s">
        <v>88</v>
      </c>
      <c r="E32" s="4" t="s">
        <v>39</v>
      </c>
      <c r="F32" s="13" t="s">
        <v>89</v>
      </c>
      <c r="G32" s="4" t="s">
        <v>82</v>
      </c>
      <c r="H32" s="4" t="s">
        <v>90</v>
      </c>
      <c r="I32" s="4" t="s">
        <v>91</v>
      </c>
      <c r="J32" s="7" t="s">
        <v>97</v>
      </c>
      <c r="K32" s="142">
        <v>1</v>
      </c>
      <c r="L32" s="155"/>
      <c r="M32" s="173"/>
      <c r="N32" s="344"/>
    </row>
    <row r="33" spans="1:14" ht="30" x14ac:dyDescent="0.25">
      <c r="A33" s="40"/>
      <c r="B33" s="2" t="s">
        <v>75</v>
      </c>
      <c r="C33" s="2" t="s">
        <v>87</v>
      </c>
      <c r="D33" s="2" t="s">
        <v>88</v>
      </c>
      <c r="E33" s="4" t="s">
        <v>39</v>
      </c>
      <c r="F33" s="13" t="s">
        <v>89</v>
      </c>
      <c r="G33" s="4" t="s">
        <v>82</v>
      </c>
      <c r="H33" s="4" t="s">
        <v>90</v>
      </c>
      <c r="I33" s="4" t="s">
        <v>91</v>
      </c>
      <c r="J33" s="7" t="s">
        <v>98</v>
      </c>
      <c r="K33" s="142">
        <v>1</v>
      </c>
      <c r="L33" s="155"/>
      <c r="M33" s="173"/>
      <c r="N33" s="344"/>
    </row>
    <row r="34" spans="1:14" ht="30.75" thickBot="1" x14ac:dyDescent="0.3">
      <c r="A34" s="40"/>
      <c r="B34" s="2" t="s">
        <v>75</v>
      </c>
      <c r="C34" s="2" t="s">
        <v>87</v>
      </c>
      <c r="D34" s="2" t="s">
        <v>88</v>
      </c>
      <c r="E34" s="4" t="s">
        <v>39</v>
      </c>
      <c r="F34" s="13" t="s">
        <v>89</v>
      </c>
      <c r="G34" s="4" t="s">
        <v>82</v>
      </c>
      <c r="H34" s="4" t="s">
        <v>90</v>
      </c>
      <c r="I34" s="4" t="s">
        <v>91</v>
      </c>
      <c r="J34" s="7" t="s">
        <v>99</v>
      </c>
      <c r="K34" s="142">
        <v>1</v>
      </c>
      <c r="L34" s="155"/>
      <c r="M34" s="173"/>
      <c r="N34" s="345"/>
    </row>
    <row r="35" spans="1:14" ht="15.75" thickBot="1" x14ac:dyDescent="0.3">
      <c r="A35" s="40"/>
      <c r="K35" s="133"/>
      <c r="L35" s="110"/>
      <c r="M35" s="110"/>
      <c r="N35" s="169"/>
    </row>
    <row r="36" spans="1:14" x14ac:dyDescent="0.25">
      <c r="A36" s="43" t="s">
        <v>100</v>
      </c>
      <c r="B36" s="33" t="s">
        <v>101</v>
      </c>
      <c r="C36" s="67" t="s">
        <v>21</v>
      </c>
      <c r="D36" s="67" t="s">
        <v>21</v>
      </c>
      <c r="E36" s="73" t="s">
        <v>39</v>
      </c>
      <c r="F36" s="74" t="s">
        <v>102</v>
      </c>
      <c r="G36" s="67" t="s">
        <v>103</v>
      </c>
      <c r="H36" s="75" t="s">
        <v>104</v>
      </c>
      <c r="I36" s="68" t="s">
        <v>105</v>
      </c>
      <c r="J36" s="76" t="s">
        <v>64</v>
      </c>
      <c r="K36" s="139">
        <v>2</v>
      </c>
      <c r="L36" s="50"/>
      <c r="M36" s="171"/>
      <c r="N36" s="343"/>
    </row>
    <row r="37" spans="1:14" x14ac:dyDescent="0.25">
      <c r="A37" s="40"/>
      <c r="B37" s="33" t="s">
        <v>101</v>
      </c>
      <c r="C37" s="67" t="s">
        <v>21</v>
      </c>
      <c r="D37" s="67" t="s">
        <v>21</v>
      </c>
      <c r="E37" s="73" t="s">
        <v>39</v>
      </c>
      <c r="F37" s="74" t="s">
        <v>102</v>
      </c>
      <c r="G37" s="67" t="s">
        <v>103</v>
      </c>
      <c r="H37" s="75" t="s">
        <v>104</v>
      </c>
      <c r="I37" s="68" t="s">
        <v>106</v>
      </c>
      <c r="J37" s="76" t="s">
        <v>67</v>
      </c>
      <c r="K37" s="139">
        <v>2</v>
      </c>
      <c r="L37" s="50"/>
      <c r="M37" s="171"/>
      <c r="N37" s="344"/>
    </row>
    <row r="38" spans="1:14" x14ac:dyDescent="0.25">
      <c r="A38" s="40"/>
      <c r="B38" s="33" t="s">
        <v>101</v>
      </c>
      <c r="C38" s="67" t="s">
        <v>21</v>
      </c>
      <c r="D38" s="67" t="s">
        <v>21</v>
      </c>
      <c r="E38" s="73" t="s">
        <v>39</v>
      </c>
      <c r="F38" s="74" t="s">
        <v>102</v>
      </c>
      <c r="G38" s="67" t="s">
        <v>103</v>
      </c>
      <c r="H38" s="75" t="s">
        <v>104</v>
      </c>
      <c r="I38" s="68" t="s">
        <v>29</v>
      </c>
      <c r="J38" s="76" t="s">
        <v>70</v>
      </c>
      <c r="K38" s="139">
        <v>2</v>
      </c>
      <c r="L38" s="50"/>
      <c r="M38" s="171"/>
      <c r="N38" s="344"/>
    </row>
    <row r="39" spans="1:14" x14ac:dyDescent="0.25">
      <c r="A39" s="40"/>
      <c r="B39" s="33" t="s">
        <v>101</v>
      </c>
      <c r="C39" s="67" t="s">
        <v>21</v>
      </c>
      <c r="D39" s="67" t="s">
        <v>21</v>
      </c>
      <c r="E39" s="73" t="s">
        <v>39</v>
      </c>
      <c r="F39" s="74" t="s">
        <v>102</v>
      </c>
      <c r="G39" s="67" t="s">
        <v>103</v>
      </c>
      <c r="H39" s="75" t="s">
        <v>104</v>
      </c>
      <c r="I39" s="68" t="s">
        <v>72</v>
      </c>
      <c r="J39" s="76" t="s">
        <v>73</v>
      </c>
      <c r="K39" s="139">
        <v>2</v>
      </c>
      <c r="L39" s="50"/>
      <c r="M39" s="171"/>
      <c r="N39" s="344"/>
    </row>
    <row r="40" spans="1:14" x14ac:dyDescent="0.25">
      <c r="A40" s="40"/>
      <c r="B40" s="33" t="s">
        <v>101</v>
      </c>
      <c r="C40" s="67" t="s">
        <v>107</v>
      </c>
      <c r="D40" s="67" t="s">
        <v>108</v>
      </c>
      <c r="E40" s="73" t="s">
        <v>33</v>
      </c>
      <c r="F40" s="74" t="s">
        <v>109</v>
      </c>
      <c r="G40" s="67" t="s">
        <v>0</v>
      </c>
      <c r="H40" s="67" t="s">
        <v>1</v>
      </c>
      <c r="I40" s="68"/>
      <c r="J40" s="76" t="s">
        <v>110</v>
      </c>
      <c r="K40" s="139">
        <v>4</v>
      </c>
      <c r="L40" s="50"/>
      <c r="M40" s="171"/>
      <c r="N40" s="344"/>
    </row>
    <row r="41" spans="1:14" ht="15.75" thickBot="1" x14ac:dyDescent="0.3">
      <c r="A41" s="40"/>
      <c r="B41" s="33" t="s">
        <v>101</v>
      </c>
      <c r="C41" s="33" t="s">
        <v>111</v>
      </c>
      <c r="D41" s="33" t="s">
        <v>111</v>
      </c>
      <c r="E41" s="73" t="s">
        <v>33</v>
      </c>
      <c r="F41" s="77" t="s">
        <v>112</v>
      </c>
      <c r="G41" s="67" t="s">
        <v>0</v>
      </c>
      <c r="H41" s="67" t="s">
        <v>1</v>
      </c>
      <c r="I41" s="68"/>
      <c r="J41" s="76" t="s">
        <v>113</v>
      </c>
      <c r="K41" s="139">
        <v>1</v>
      </c>
      <c r="L41" s="117"/>
      <c r="M41" s="171"/>
      <c r="N41" s="345"/>
    </row>
    <row r="42" spans="1:14" ht="15.75" thickBot="1" x14ac:dyDescent="0.3">
      <c r="A42" s="40"/>
      <c r="B42" s="40"/>
      <c r="C42" s="40"/>
      <c r="D42" s="40"/>
      <c r="E42" s="40"/>
      <c r="F42" s="41"/>
      <c r="G42" s="40"/>
      <c r="H42" s="40"/>
      <c r="I42" s="40"/>
      <c r="J42" s="40"/>
      <c r="K42" s="136"/>
      <c r="L42" s="110"/>
      <c r="M42" s="114"/>
      <c r="N42" s="169"/>
    </row>
    <row r="43" spans="1:14" ht="30" x14ac:dyDescent="0.25">
      <c r="A43" s="43" t="s">
        <v>114</v>
      </c>
      <c r="B43" s="40" t="s">
        <v>292</v>
      </c>
      <c r="C43" s="40"/>
      <c r="D43" s="40"/>
      <c r="E43" s="8" t="s">
        <v>33</v>
      </c>
      <c r="F43" s="79" t="s">
        <v>115</v>
      </c>
      <c r="G43" s="80"/>
      <c r="H43" s="8" t="s">
        <v>0</v>
      </c>
      <c r="I43" s="9" t="s">
        <v>1</v>
      </c>
      <c r="J43" s="81" t="s">
        <v>116</v>
      </c>
      <c r="K43" s="143">
        <v>1</v>
      </c>
      <c r="L43" s="153"/>
      <c r="M43" s="170"/>
      <c r="N43" s="343"/>
    </row>
    <row r="44" spans="1:14" ht="30" x14ac:dyDescent="0.25">
      <c r="A44" s="40"/>
      <c r="B44" s="40" t="s">
        <v>292</v>
      </c>
      <c r="C44" s="40"/>
      <c r="D44" s="40"/>
      <c r="E44" s="8" t="s">
        <v>33</v>
      </c>
      <c r="F44" s="79" t="s">
        <v>117</v>
      </c>
      <c r="G44" s="80"/>
      <c r="H44" s="8" t="s">
        <v>118</v>
      </c>
      <c r="I44" s="9" t="s">
        <v>1</v>
      </c>
      <c r="J44" s="81" t="s">
        <v>119</v>
      </c>
      <c r="K44" s="143">
        <v>1</v>
      </c>
      <c r="L44" s="153"/>
      <c r="M44" s="170"/>
      <c r="N44" s="344"/>
    </row>
    <row r="45" spans="1:14" x14ac:dyDescent="0.25">
      <c r="A45" s="40"/>
      <c r="B45" s="40" t="s">
        <v>292</v>
      </c>
      <c r="C45" s="40"/>
      <c r="D45" s="40"/>
      <c r="E45" s="67" t="s">
        <v>39</v>
      </c>
      <c r="F45" s="77" t="s">
        <v>120</v>
      </c>
      <c r="G45" s="67" t="s">
        <v>24</v>
      </c>
      <c r="H45" s="8" t="s">
        <v>0</v>
      </c>
      <c r="I45" s="68" t="s">
        <v>1</v>
      </c>
      <c r="J45" s="62" t="s">
        <v>121</v>
      </c>
      <c r="K45" s="139">
        <v>1</v>
      </c>
      <c r="L45" s="50"/>
      <c r="M45" s="170"/>
      <c r="N45" s="344"/>
    </row>
    <row r="46" spans="1:14" ht="30" x14ac:dyDescent="0.25">
      <c r="A46" s="40"/>
      <c r="B46" s="40" t="s">
        <v>292</v>
      </c>
      <c r="C46" s="40"/>
      <c r="D46" s="40"/>
      <c r="E46" s="67" t="s">
        <v>39</v>
      </c>
      <c r="F46" s="77" t="s">
        <v>122</v>
      </c>
      <c r="G46" s="67" t="s">
        <v>82</v>
      </c>
      <c r="H46" s="67" t="s">
        <v>123</v>
      </c>
      <c r="I46" s="68" t="s">
        <v>1</v>
      </c>
      <c r="J46" s="62" t="s">
        <v>124</v>
      </c>
      <c r="K46" s="139">
        <v>3</v>
      </c>
      <c r="L46" s="50"/>
      <c r="M46" s="170"/>
      <c r="N46" s="344"/>
    </row>
    <row r="47" spans="1:14" ht="30" x14ac:dyDescent="0.25">
      <c r="A47" s="40"/>
      <c r="B47" s="40" t="s">
        <v>292</v>
      </c>
      <c r="C47" s="40"/>
      <c r="D47" s="40"/>
      <c r="E47" s="67" t="s">
        <v>39</v>
      </c>
      <c r="F47" s="77" t="s">
        <v>122</v>
      </c>
      <c r="G47" s="67" t="s">
        <v>82</v>
      </c>
      <c r="H47" s="67" t="s">
        <v>123</v>
      </c>
      <c r="I47" s="68" t="s">
        <v>125</v>
      </c>
      <c r="J47" s="62" t="s">
        <v>126</v>
      </c>
      <c r="K47" s="139">
        <v>2</v>
      </c>
      <c r="L47" s="50"/>
      <c r="M47" s="171"/>
      <c r="N47" s="344"/>
    </row>
    <row r="48" spans="1:14" x14ac:dyDescent="0.25">
      <c r="A48" s="40"/>
      <c r="B48" s="40" t="s">
        <v>292</v>
      </c>
      <c r="C48" s="40"/>
      <c r="D48" s="40"/>
      <c r="E48" s="16" t="s">
        <v>39</v>
      </c>
      <c r="F48" s="46" t="s">
        <v>127</v>
      </c>
      <c r="G48" s="16" t="s">
        <v>24</v>
      </c>
      <c r="H48" s="16" t="s">
        <v>0</v>
      </c>
      <c r="I48" s="17" t="s">
        <v>1</v>
      </c>
      <c r="J48" s="82" t="s">
        <v>128</v>
      </c>
      <c r="K48" s="143">
        <v>4</v>
      </c>
      <c r="L48" s="153"/>
      <c r="M48" s="170"/>
      <c r="N48" s="344"/>
    </row>
    <row r="49" spans="1:14" x14ac:dyDescent="0.25">
      <c r="A49" s="40"/>
      <c r="B49" s="40" t="s">
        <v>292</v>
      </c>
      <c r="C49" s="40"/>
      <c r="D49" s="40"/>
      <c r="E49" s="83" t="s">
        <v>39</v>
      </c>
      <c r="F49" s="46" t="s">
        <v>127</v>
      </c>
      <c r="G49" s="83" t="s">
        <v>24</v>
      </c>
      <c r="H49" s="83" t="s">
        <v>118</v>
      </c>
      <c r="I49" s="83" t="s">
        <v>129</v>
      </c>
      <c r="J49" s="82" t="s">
        <v>130</v>
      </c>
      <c r="K49" s="143">
        <v>2</v>
      </c>
      <c r="L49" s="153"/>
      <c r="M49" s="170"/>
      <c r="N49" s="344"/>
    </row>
    <row r="50" spans="1:14" ht="15.75" thickBot="1" x14ac:dyDescent="0.3">
      <c r="A50" s="40"/>
      <c r="B50" s="40" t="s">
        <v>292</v>
      </c>
      <c r="C50" s="40"/>
      <c r="D50" s="40"/>
      <c r="E50" s="83" t="s">
        <v>39</v>
      </c>
      <c r="F50" s="77" t="s">
        <v>131</v>
      </c>
      <c r="G50" s="67" t="s">
        <v>24</v>
      </c>
      <c r="H50" s="67" t="s">
        <v>0</v>
      </c>
      <c r="I50" s="68" t="s">
        <v>1</v>
      </c>
      <c r="J50" s="62" t="s">
        <v>132</v>
      </c>
      <c r="K50" s="139">
        <v>1</v>
      </c>
      <c r="L50" s="50"/>
      <c r="M50" s="171"/>
      <c r="N50" s="345"/>
    </row>
    <row r="51" spans="1:14" ht="15.75" thickBot="1" x14ac:dyDescent="0.3">
      <c r="A51" s="40"/>
      <c r="B51" s="40"/>
      <c r="C51" s="40"/>
      <c r="D51" s="40"/>
      <c r="E51" s="40"/>
      <c r="F51" s="41"/>
      <c r="G51" s="40"/>
      <c r="H51" s="40"/>
      <c r="I51" s="40"/>
      <c r="J51" s="40"/>
      <c r="K51" s="136"/>
      <c r="L51" s="110"/>
      <c r="M51" s="114"/>
      <c r="N51" s="169"/>
    </row>
    <row r="52" spans="1:14" ht="30" x14ac:dyDescent="0.25">
      <c r="A52" s="43" t="s">
        <v>133</v>
      </c>
      <c r="B52" s="84" t="s">
        <v>134</v>
      </c>
      <c r="C52" s="84" t="s">
        <v>59</v>
      </c>
      <c r="D52" s="84" t="s">
        <v>135</v>
      </c>
      <c r="E52" s="85" t="s">
        <v>60</v>
      </c>
      <c r="F52" s="86" t="s">
        <v>136</v>
      </c>
      <c r="G52" s="85" t="s">
        <v>137</v>
      </c>
      <c r="H52" s="85" t="s">
        <v>0</v>
      </c>
      <c r="I52" s="85" t="s">
        <v>1</v>
      </c>
      <c r="J52" s="84" t="s">
        <v>138</v>
      </c>
      <c r="K52" s="144">
        <v>1</v>
      </c>
      <c r="L52" s="156"/>
      <c r="M52" s="175"/>
      <c r="N52" s="343"/>
    </row>
    <row r="53" spans="1:14" ht="30" x14ac:dyDescent="0.25">
      <c r="A53" s="40"/>
      <c r="B53" s="84" t="s">
        <v>134</v>
      </c>
      <c r="C53" s="84" t="s">
        <v>59</v>
      </c>
      <c r="D53" s="84" t="s">
        <v>135</v>
      </c>
      <c r="E53" s="85" t="s">
        <v>60</v>
      </c>
      <c r="F53" s="86" t="s">
        <v>136</v>
      </c>
      <c r="G53" s="85"/>
      <c r="H53" s="85" t="s">
        <v>139</v>
      </c>
      <c r="I53" s="85"/>
      <c r="J53" s="84" t="s">
        <v>140</v>
      </c>
      <c r="K53" s="145">
        <v>1</v>
      </c>
      <c r="L53" s="156"/>
      <c r="M53" s="175"/>
      <c r="N53" s="344"/>
    </row>
    <row r="54" spans="1:14" ht="30" x14ac:dyDescent="0.25">
      <c r="A54" s="40"/>
      <c r="B54" s="84" t="s">
        <v>134</v>
      </c>
      <c r="C54" s="84" t="s">
        <v>141</v>
      </c>
      <c r="D54" s="84" t="s">
        <v>135</v>
      </c>
      <c r="E54" s="85" t="s">
        <v>60</v>
      </c>
      <c r="F54" s="86" t="s">
        <v>142</v>
      </c>
      <c r="G54" s="85" t="s">
        <v>137</v>
      </c>
      <c r="H54" s="85" t="s">
        <v>0</v>
      </c>
      <c r="I54" s="85" t="s">
        <v>1</v>
      </c>
      <c r="J54" s="84" t="s">
        <v>143</v>
      </c>
      <c r="K54" s="144">
        <v>1</v>
      </c>
      <c r="L54" s="156"/>
      <c r="M54" s="175"/>
      <c r="N54" s="344"/>
    </row>
    <row r="55" spans="1:14" ht="30" x14ac:dyDescent="0.25">
      <c r="A55" s="40"/>
      <c r="B55" s="84" t="s">
        <v>134</v>
      </c>
      <c r="C55" s="84" t="s">
        <v>144</v>
      </c>
      <c r="D55" s="84" t="s">
        <v>135</v>
      </c>
      <c r="E55" s="85" t="s">
        <v>60</v>
      </c>
      <c r="F55" s="86" t="s">
        <v>142</v>
      </c>
      <c r="G55" s="85" t="s">
        <v>137</v>
      </c>
      <c r="H55" s="85" t="s">
        <v>0</v>
      </c>
      <c r="I55" s="85" t="s">
        <v>1</v>
      </c>
      <c r="J55" s="84" t="s">
        <v>143</v>
      </c>
      <c r="K55" s="144">
        <v>1</v>
      </c>
      <c r="L55" s="156"/>
      <c r="M55" s="175"/>
      <c r="N55" s="344"/>
    </row>
    <row r="56" spans="1:14" ht="30" x14ac:dyDescent="0.25">
      <c r="A56" s="40"/>
      <c r="B56" s="84" t="s">
        <v>134</v>
      </c>
      <c r="C56" s="84" t="s">
        <v>145</v>
      </c>
      <c r="D56" s="84" t="s">
        <v>135</v>
      </c>
      <c r="E56" s="85" t="s">
        <v>60</v>
      </c>
      <c r="F56" s="86" t="s">
        <v>146</v>
      </c>
      <c r="G56" s="85" t="s">
        <v>147</v>
      </c>
      <c r="H56" s="85" t="s">
        <v>148</v>
      </c>
      <c r="I56" s="85" t="s">
        <v>149</v>
      </c>
      <c r="J56" s="84" t="s">
        <v>150</v>
      </c>
      <c r="K56" s="144">
        <v>1</v>
      </c>
      <c r="L56" s="156"/>
      <c r="M56" s="175"/>
      <c r="N56" s="344"/>
    </row>
    <row r="57" spans="1:14" ht="30" x14ac:dyDescent="0.25">
      <c r="A57" s="40"/>
      <c r="B57" s="84" t="s">
        <v>134</v>
      </c>
      <c r="C57" s="84" t="s">
        <v>145</v>
      </c>
      <c r="D57" s="84" t="s">
        <v>135</v>
      </c>
      <c r="E57" s="85" t="s">
        <v>60</v>
      </c>
      <c r="F57" s="87" t="s">
        <v>146</v>
      </c>
      <c r="G57" s="88" t="s">
        <v>147</v>
      </c>
      <c r="H57" s="88" t="s">
        <v>148</v>
      </c>
      <c r="I57" s="88" t="s">
        <v>151</v>
      </c>
      <c r="J57" s="89" t="s">
        <v>152</v>
      </c>
      <c r="K57" s="146">
        <v>1</v>
      </c>
      <c r="L57" s="156"/>
      <c r="M57" s="175"/>
      <c r="N57" s="344"/>
    </row>
    <row r="58" spans="1:14" ht="45" x14ac:dyDescent="0.25">
      <c r="A58" s="40"/>
      <c r="B58" s="84" t="s">
        <v>134</v>
      </c>
      <c r="C58" s="84" t="s">
        <v>59</v>
      </c>
      <c r="D58" s="84" t="s">
        <v>135</v>
      </c>
      <c r="E58" s="85" t="s">
        <v>60</v>
      </c>
      <c r="F58" s="41" t="s">
        <v>153</v>
      </c>
      <c r="G58" s="85" t="s">
        <v>147</v>
      </c>
      <c r="H58" s="85" t="s">
        <v>148</v>
      </c>
      <c r="I58" s="90" t="s">
        <v>154</v>
      </c>
      <c r="J58" s="90" t="s">
        <v>155</v>
      </c>
      <c r="K58" s="136">
        <v>1</v>
      </c>
      <c r="L58" s="40"/>
      <c r="M58" s="176"/>
      <c r="N58" s="344"/>
    </row>
    <row r="59" spans="1:14" ht="30.75" thickBot="1" x14ac:dyDescent="0.3">
      <c r="A59" s="40"/>
      <c r="B59" s="84" t="s">
        <v>134</v>
      </c>
      <c r="C59" s="84" t="s">
        <v>59</v>
      </c>
      <c r="D59" s="84" t="s">
        <v>135</v>
      </c>
      <c r="E59" s="85" t="s">
        <v>60</v>
      </c>
      <c r="F59" s="41" t="s">
        <v>153</v>
      </c>
      <c r="G59" s="85" t="s">
        <v>147</v>
      </c>
      <c r="H59" s="85" t="s">
        <v>148</v>
      </c>
      <c r="I59" s="40" t="s">
        <v>35</v>
      </c>
      <c r="J59" s="90" t="s">
        <v>156</v>
      </c>
      <c r="K59" s="136">
        <v>1</v>
      </c>
      <c r="L59" s="40"/>
      <c r="M59" s="176"/>
      <c r="N59" s="345"/>
    </row>
    <row r="60" spans="1:14" ht="15.75" thickBot="1" x14ac:dyDescent="0.3">
      <c r="A60" s="40"/>
      <c r="B60" s="40"/>
      <c r="C60" s="40"/>
      <c r="D60" s="40"/>
      <c r="E60" s="40"/>
      <c r="F60" s="41"/>
      <c r="G60" s="40"/>
      <c r="H60" s="40"/>
      <c r="I60" s="40"/>
      <c r="J60" s="40"/>
      <c r="K60" s="136"/>
      <c r="L60" s="110"/>
      <c r="M60" s="78"/>
      <c r="N60" s="169"/>
    </row>
    <row r="61" spans="1:14" x14ac:dyDescent="0.25">
      <c r="A61" s="43" t="s">
        <v>157</v>
      </c>
      <c r="B61" s="40" t="s">
        <v>158</v>
      </c>
      <c r="C61" s="40" t="s">
        <v>158</v>
      </c>
      <c r="D61" s="40"/>
      <c r="E61" s="40" t="s">
        <v>60</v>
      </c>
      <c r="F61" s="41" t="s">
        <v>159</v>
      </c>
      <c r="G61" s="40" t="s">
        <v>137</v>
      </c>
      <c r="H61" s="40" t="s">
        <v>51</v>
      </c>
      <c r="I61" s="40" t="s">
        <v>52</v>
      </c>
      <c r="J61" s="40" t="s">
        <v>161</v>
      </c>
      <c r="K61" s="136">
        <v>1</v>
      </c>
      <c r="L61" s="40"/>
      <c r="M61" s="176"/>
      <c r="N61" s="343"/>
    </row>
    <row r="62" spans="1:14" ht="15.75" thickBot="1" x14ac:dyDescent="0.3">
      <c r="A62" s="40"/>
      <c r="B62" s="40" t="s">
        <v>158</v>
      </c>
      <c r="C62" s="40" t="s">
        <v>158</v>
      </c>
      <c r="D62" s="40"/>
      <c r="E62" s="40" t="s">
        <v>60</v>
      </c>
      <c r="F62" s="41" t="s">
        <v>159</v>
      </c>
      <c r="G62" s="40" t="s">
        <v>137</v>
      </c>
      <c r="H62" s="40" t="s">
        <v>51</v>
      </c>
      <c r="I62" s="40" t="s">
        <v>160</v>
      </c>
      <c r="J62" s="40" t="s">
        <v>162</v>
      </c>
      <c r="K62" s="136">
        <v>1</v>
      </c>
      <c r="L62" s="40"/>
      <c r="M62" s="176"/>
      <c r="N62" s="345"/>
    </row>
    <row r="63" spans="1:14" ht="15.75" thickBot="1" x14ac:dyDescent="0.3">
      <c r="A63" s="40"/>
      <c r="B63" s="40"/>
      <c r="C63" s="40"/>
      <c r="D63" s="40"/>
      <c r="E63" s="40"/>
      <c r="F63" s="41"/>
      <c r="G63" s="40"/>
      <c r="H63" s="40"/>
      <c r="I63" s="40"/>
      <c r="J63" s="40"/>
      <c r="K63" s="136"/>
      <c r="L63" s="110"/>
      <c r="M63" s="78"/>
      <c r="N63" s="169"/>
    </row>
    <row r="64" spans="1:14" x14ac:dyDescent="0.25">
      <c r="A64" s="43" t="s">
        <v>163</v>
      </c>
      <c r="B64" s="33" t="s">
        <v>164</v>
      </c>
      <c r="C64" s="33" t="s">
        <v>165</v>
      </c>
      <c r="D64" s="8" t="s">
        <v>166</v>
      </c>
      <c r="E64" s="67" t="s">
        <v>39</v>
      </c>
      <c r="F64" s="77" t="s">
        <v>167</v>
      </c>
      <c r="G64" s="67" t="s">
        <v>24</v>
      </c>
      <c r="H64" s="67" t="s">
        <v>0</v>
      </c>
      <c r="I64" s="68" t="s">
        <v>1</v>
      </c>
      <c r="J64" s="62" t="s">
        <v>168</v>
      </c>
      <c r="K64" s="139">
        <v>2</v>
      </c>
      <c r="L64" s="50"/>
      <c r="M64" s="170"/>
      <c r="N64" s="343"/>
    </row>
    <row r="65" spans="1:14" x14ac:dyDescent="0.25">
      <c r="A65" s="40"/>
      <c r="B65" s="33" t="s">
        <v>164</v>
      </c>
      <c r="C65" s="33" t="s">
        <v>165</v>
      </c>
      <c r="D65" s="8" t="s">
        <v>166</v>
      </c>
      <c r="E65" s="67" t="s">
        <v>39</v>
      </c>
      <c r="F65" s="77" t="s">
        <v>167</v>
      </c>
      <c r="G65" s="67" t="s">
        <v>24</v>
      </c>
      <c r="H65" s="67" t="s">
        <v>169</v>
      </c>
      <c r="I65" s="68"/>
      <c r="J65" s="62" t="s">
        <v>170</v>
      </c>
      <c r="K65" s="139">
        <v>2</v>
      </c>
      <c r="L65" s="50"/>
      <c r="M65" s="170"/>
      <c r="N65" s="344"/>
    </row>
    <row r="66" spans="1:14" ht="15.75" thickBot="1" x14ac:dyDescent="0.3">
      <c r="A66" s="40"/>
      <c r="B66" s="33" t="s">
        <v>164</v>
      </c>
      <c r="C66" s="33" t="s">
        <v>165</v>
      </c>
      <c r="D66" s="8" t="s">
        <v>166</v>
      </c>
      <c r="E66" s="67" t="s">
        <v>39</v>
      </c>
      <c r="F66" s="77" t="s">
        <v>171</v>
      </c>
      <c r="G66" s="67" t="s">
        <v>24</v>
      </c>
      <c r="H66" s="67" t="s">
        <v>169</v>
      </c>
      <c r="I66" s="68"/>
      <c r="J66" s="62" t="s">
        <v>172</v>
      </c>
      <c r="K66" s="139">
        <v>1</v>
      </c>
      <c r="L66" s="50"/>
      <c r="M66" s="170"/>
      <c r="N66" s="345"/>
    </row>
    <row r="67" spans="1:14" ht="15.75" thickBot="1" x14ac:dyDescent="0.3">
      <c r="A67" s="40"/>
      <c r="B67" s="40"/>
      <c r="C67" s="40"/>
      <c r="D67" s="40"/>
      <c r="E67" s="40"/>
      <c r="F67" s="41"/>
      <c r="G67" s="40"/>
      <c r="H67" s="40"/>
      <c r="I67" s="40"/>
      <c r="J67" s="40"/>
      <c r="K67" s="136"/>
      <c r="L67" s="110"/>
      <c r="M67" s="114"/>
      <c r="N67" s="169"/>
    </row>
    <row r="68" spans="1:14" ht="30" x14ac:dyDescent="0.25">
      <c r="A68" s="43" t="s">
        <v>173</v>
      </c>
      <c r="B68" s="40" t="s">
        <v>174</v>
      </c>
      <c r="C68" s="91"/>
      <c r="D68" s="40" t="s">
        <v>175</v>
      </c>
      <c r="E68" s="91" t="s">
        <v>176</v>
      </c>
      <c r="F68" s="77" t="s">
        <v>177</v>
      </c>
      <c r="G68" s="92" t="s">
        <v>82</v>
      </c>
      <c r="H68" s="8" t="s">
        <v>178</v>
      </c>
      <c r="I68" s="9" t="s">
        <v>52</v>
      </c>
      <c r="J68" s="93" t="s">
        <v>182</v>
      </c>
      <c r="K68" s="147">
        <v>2</v>
      </c>
      <c r="L68" s="157"/>
      <c r="M68" s="176"/>
      <c r="N68" s="343"/>
    </row>
    <row r="69" spans="1:14" ht="30" x14ac:dyDescent="0.25">
      <c r="A69" s="40"/>
      <c r="B69" s="40" t="s">
        <v>174</v>
      </c>
      <c r="C69" s="91"/>
      <c r="D69" s="40" t="s">
        <v>175</v>
      </c>
      <c r="E69" s="91" t="s">
        <v>176</v>
      </c>
      <c r="F69" s="77" t="s">
        <v>177</v>
      </c>
      <c r="G69" s="92" t="s">
        <v>82</v>
      </c>
      <c r="H69" s="8" t="s">
        <v>178</v>
      </c>
      <c r="I69" s="9" t="s">
        <v>106</v>
      </c>
      <c r="J69" s="95" t="s">
        <v>183</v>
      </c>
      <c r="K69" s="147">
        <v>2</v>
      </c>
      <c r="L69" s="157"/>
      <c r="M69" s="176"/>
      <c r="N69" s="344"/>
    </row>
    <row r="70" spans="1:14" ht="30" x14ac:dyDescent="0.25">
      <c r="A70" s="40"/>
      <c r="B70" s="40" t="s">
        <v>174</v>
      </c>
      <c r="C70" s="91"/>
      <c r="D70" s="40" t="s">
        <v>175</v>
      </c>
      <c r="E70" s="91" t="s">
        <v>176</v>
      </c>
      <c r="F70" s="77" t="s">
        <v>177</v>
      </c>
      <c r="G70" s="92" t="s">
        <v>82</v>
      </c>
      <c r="H70" s="8" t="s">
        <v>178</v>
      </c>
      <c r="I70" s="9" t="s">
        <v>180</v>
      </c>
      <c r="J70" s="95" t="s">
        <v>184</v>
      </c>
      <c r="K70" s="147">
        <v>2</v>
      </c>
      <c r="L70" s="157"/>
      <c r="M70" s="176"/>
      <c r="N70" s="344"/>
    </row>
    <row r="71" spans="1:14" ht="30.75" thickBot="1" x14ac:dyDescent="0.3">
      <c r="A71" s="40"/>
      <c r="B71" s="40" t="s">
        <v>174</v>
      </c>
      <c r="C71" s="91"/>
      <c r="D71" s="40" t="s">
        <v>175</v>
      </c>
      <c r="E71" s="91" t="s">
        <v>176</v>
      </c>
      <c r="F71" s="77" t="s">
        <v>177</v>
      </c>
      <c r="G71" s="92" t="s">
        <v>82</v>
      </c>
      <c r="H71" s="8" t="s">
        <v>178</v>
      </c>
      <c r="I71" s="9" t="s">
        <v>181</v>
      </c>
      <c r="J71" s="95" t="s">
        <v>185</v>
      </c>
      <c r="K71" s="147">
        <v>2</v>
      </c>
      <c r="L71" s="157"/>
      <c r="M71" s="176"/>
      <c r="N71" s="345"/>
    </row>
    <row r="72" spans="1:14" ht="15.75" thickBot="1" x14ac:dyDescent="0.3">
      <c r="A72" s="40"/>
      <c r="B72" s="40"/>
      <c r="C72" s="40"/>
      <c r="D72" s="40"/>
      <c r="E72" s="40"/>
      <c r="F72" s="41"/>
      <c r="G72" s="40"/>
      <c r="H72" s="40"/>
      <c r="I72" s="40"/>
      <c r="J72" s="40"/>
      <c r="K72" s="136"/>
      <c r="L72" s="110"/>
      <c r="M72" s="114"/>
      <c r="N72" s="169"/>
    </row>
    <row r="73" spans="1:14" ht="90" x14ac:dyDescent="0.25">
      <c r="A73" s="43" t="s">
        <v>186</v>
      </c>
      <c r="B73" s="40" t="s">
        <v>187</v>
      </c>
      <c r="C73" s="33"/>
      <c r="D73" s="96" t="s">
        <v>188</v>
      </c>
      <c r="E73" s="92" t="s">
        <v>189</v>
      </c>
      <c r="F73" s="77" t="s">
        <v>199</v>
      </c>
      <c r="G73" s="9" t="s">
        <v>190</v>
      </c>
      <c r="H73" s="91" t="s">
        <v>90</v>
      </c>
      <c r="I73" s="9" t="s">
        <v>52</v>
      </c>
      <c r="J73" s="97" t="s">
        <v>191</v>
      </c>
      <c r="K73" s="148">
        <v>1</v>
      </c>
      <c r="L73" s="41"/>
      <c r="M73" s="176"/>
      <c r="N73" s="343"/>
    </row>
    <row r="74" spans="1:14" ht="90" x14ac:dyDescent="0.25">
      <c r="A74" s="40"/>
      <c r="B74" s="40" t="s">
        <v>187</v>
      </c>
      <c r="C74" s="33"/>
      <c r="D74" s="96" t="s">
        <v>188</v>
      </c>
      <c r="E74" s="92" t="s">
        <v>189</v>
      </c>
      <c r="F74" s="77" t="s">
        <v>198</v>
      </c>
      <c r="G74" s="9" t="s">
        <v>190</v>
      </c>
      <c r="H74" s="91" t="s">
        <v>90</v>
      </c>
      <c r="I74" s="9" t="s">
        <v>106</v>
      </c>
      <c r="J74" s="97" t="s">
        <v>192</v>
      </c>
      <c r="K74" s="148">
        <v>1</v>
      </c>
      <c r="L74" s="41"/>
      <c r="M74" s="176"/>
      <c r="N74" s="344"/>
    </row>
    <row r="75" spans="1:14" ht="90" x14ac:dyDescent="0.25">
      <c r="A75" s="40"/>
      <c r="B75" s="40" t="s">
        <v>187</v>
      </c>
      <c r="C75" s="33"/>
      <c r="D75" s="96" t="s">
        <v>188</v>
      </c>
      <c r="E75" s="92" t="s">
        <v>189</v>
      </c>
      <c r="F75" s="77" t="s">
        <v>197</v>
      </c>
      <c r="G75" s="9" t="s">
        <v>190</v>
      </c>
      <c r="H75" s="91" t="s">
        <v>90</v>
      </c>
      <c r="I75" s="9" t="s">
        <v>180</v>
      </c>
      <c r="J75" s="97" t="s">
        <v>193</v>
      </c>
      <c r="K75" s="148">
        <v>1</v>
      </c>
      <c r="L75" s="41"/>
      <c r="M75" s="176"/>
      <c r="N75" s="344"/>
    </row>
    <row r="76" spans="1:14" ht="60.75" thickBot="1" x14ac:dyDescent="0.3">
      <c r="A76" s="40"/>
      <c r="B76" s="40" t="s">
        <v>187</v>
      </c>
      <c r="C76" s="33"/>
      <c r="D76" s="96" t="s">
        <v>188</v>
      </c>
      <c r="E76" s="92" t="s">
        <v>189</v>
      </c>
      <c r="F76" s="77" t="s">
        <v>196</v>
      </c>
      <c r="G76" s="9" t="s">
        <v>190</v>
      </c>
      <c r="H76" s="68" t="s">
        <v>194</v>
      </c>
      <c r="I76" s="68"/>
      <c r="J76" s="97" t="s">
        <v>195</v>
      </c>
      <c r="K76" s="148">
        <v>1</v>
      </c>
      <c r="L76" s="158"/>
      <c r="M76" s="176"/>
      <c r="N76" s="345"/>
    </row>
    <row r="77" spans="1:14" ht="15.75" thickBot="1" x14ac:dyDescent="0.3">
      <c r="A77" s="40"/>
      <c r="B77" s="40"/>
      <c r="C77" s="40"/>
      <c r="D77" s="40"/>
      <c r="E77" s="40"/>
      <c r="F77" s="41"/>
      <c r="G77" s="40"/>
      <c r="H77" s="40"/>
      <c r="I77" s="40"/>
      <c r="J77" s="40"/>
      <c r="K77" s="136"/>
      <c r="L77" s="110"/>
      <c r="M77" s="114"/>
      <c r="N77" s="169"/>
    </row>
    <row r="78" spans="1:14" x14ac:dyDescent="0.25">
      <c r="A78" s="43" t="s">
        <v>200</v>
      </c>
      <c r="B78" s="92" t="s">
        <v>201</v>
      </c>
      <c r="C78" s="92" t="s">
        <v>202</v>
      </c>
      <c r="D78" s="92" t="s">
        <v>203</v>
      </c>
      <c r="E78" s="92" t="s">
        <v>33</v>
      </c>
      <c r="F78" s="92" t="s">
        <v>204</v>
      </c>
      <c r="G78" s="92" t="s">
        <v>24</v>
      </c>
      <c r="H78" s="92" t="s">
        <v>0</v>
      </c>
      <c r="I78" s="92" t="s">
        <v>1</v>
      </c>
      <c r="J78" s="92" t="s">
        <v>205</v>
      </c>
      <c r="K78" s="149">
        <v>1</v>
      </c>
      <c r="L78" s="40"/>
      <c r="M78" s="176"/>
      <c r="N78" s="343"/>
    </row>
    <row r="79" spans="1:14" ht="60" x14ac:dyDescent="0.25">
      <c r="A79" s="40"/>
      <c r="B79" s="92" t="s">
        <v>201</v>
      </c>
      <c r="C79" s="91" t="s">
        <v>206</v>
      </c>
      <c r="D79" s="91" t="s">
        <v>203</v>
      </c>
      <c r="E79" s="91" t="s">
        <v>176</v>
      </c>
      <c r="F79" s="8" t="s">
        <v>207</v>
      </c>
      <c r="G79" s="8" t="s">
        <v>82</v>
      </c>
      <c r="H79" s="8" t="s">
        <v>178</v>
      </c>
      <c r="I79" s="9" t="s">
        <v>52</v>
      </c>
      <c r="J79" s="14" t="s">
        <v>208</v>
      </c>
      <c r="K79" s="148">
        <v>7</v>
      </c>
      <c r="L79" s="40"/>
      <c r="M79" s="176"/>
      <c r="N79" s="344"/>
    </row>
    <row r="80" spans="1:14" ht="60" x14ac:dyDescent="0.25">
      <c r="A80" s="40"/>
      <c r="B80" s="92" t="s">
        <v>201</v>
      </c>
      <c r="C80" s="91" t="s">
        <v>206</v>
      </c>
      <c r="D80" s="91" t="s">
        <v>203</v>
      </c>
      <c r="E80" s="91" t="s">
        <v>176</v>
      </c>
      <c r="F80" s="8" t="s">
        <v>207</v>
      </c>
      <c r="G80" s="8" t="s">
        <v>82</v>
      </c>
      <c r="H80" s="8" t="s">
        <v>178</v>
      </c>
      <c r="I80" s="9" t="s">
        <v>106</v>
      </c>
      <c r="J80" s="14" t="s">
        <v>209</v>
      </c>
      <c r="K80" s="148">
        <v>3</v>
      </c>
      <c r="L80" s="40"/>
      <c r="M80" s="176"/>
      <c r="N80" s="344"/>
    </row>
    <row r="81" spans="1:14" ht="60" x14ac:dyDescent="0.25">
      <c r="A81" s="40"/>
      <c r="B81" s="92" t="s">
        <v>201</v>
      </c>
      <c r="C81" s="91" t="s">
        <v>206</v>
      </c>
      <c r="D81" s="91" t="s">
        <v>203</v>
      </c>
      <c r="E81" s="91" t="s">
        <v>176</v>
      </c>
      <c r="F81" s="8" t="s">
        <v>207</v>
      </c>
      <c r="G81" s="8" t="s">
        <v>82</v>
      </c>
      <c r="H81" s="8" t="s">
        <v>178</v>
      </c>
      <c r="I81" s="9" t="s">
        <v>180</v>
      </c>
      <c r="J81" s="14" t="s">
        <v>210</v>
      </c>
      <c r="K81" s="148">
        <v>3</v>
      </c>
      <c r="L81" s="40"/>
      <c r="M81" s="176"/>
      <c r="N81" s="344"/>
    </row>
    <row r="82" spans="1:14" ht="60" x14ac:dyDescent="0.25">
      <c r="A82" s="40"/>
      <c r="B82" s="92" t="s">
        <v>201</v>
      </c>
      <c r="C82" s="91" t="s">
        <v>206</v>
      </c>
      <c r="D82" s="91" t="s">
        <v>203</v>
      </c>
      <c r="E82" s="91" t="s">
        <v>176</v>
      </c>
      <c r="F82" s="8" t="s">
        <v>207</v>
      </c>
      <c r="G82" s="8" t="s">
        <v>82</v>
      </c>
      <c r="H82" s="8" t="s">
        <v>178</v>
      </c>
      <c r="I82" s="9" t="s">
        <v>181</v>
      </c>
      <c r="J82" s="14" t="s">
        <v>211</v>
      </c>
      <c r="K82" s="148">
        <v>3</v>
      </c>
      <c r="L82" s="40"/>
      <c r="M82" s="176"/>
      <c r="N82" s="344"/>
    </row>
    <row r="83" spans="1:14" ht="15.75" thickBot="1" x14ac:dyDescent="0.3">
      <c r="A83" s="40"/>
      <c r="B83" s="92" t="s">
        <v>201</v>
      </c>
      <c r="C83" s="91" t="s">
        <v>206</v>
      </c>
      <c r="D83" s="91" t="s">
        <v>203</v>
      </c>
      <c r="E83" s="91" t="s">
        <v>176</v>
      </c>
      <c r="F83" s="8" t="s">
        <v>207</v>
      </c>
      <c r="G83" s="8" t="s">
        <v>82</v>
      </c>
      <c r="H83" s="67" t="s">
        <v>194</v>
      </c>
      <c r="I83" s="68"/>
      <c r="J83" s="95" t="s">
        <v>212</v>
      </c>
      <c r="K83" s="148">
        <v>1</v>
      </c>
      <c r="L83" s="40"/>
      <c r="M83" s="176"/>
      <c r="N83" s="345"/>
    </row>
    <row r="84" spans="1:14" ht="15.75" thickBot="1" x14ac:dyDescent="0.3">
      <c r="B84" s="40"/>
      <c r="C84" s="40"/>
      <c r="D84" s="40"/>
      <c r="E84" s="40"/>
      <c r="F84" s="41"/>
      <c r="G84" s="40"/>
      <c r="H84" s="40"/>
      <c r="I84" s="40"/>
      <c r="J84" s="40"/>
      <c r="K84" s="136"/>
      <c r="L84" s="110"/>
      <c r="M84" s="114"/>
      <c r="N84" s="169"/>
    </row>
    <row r="85" spans="1:14" ht="45" x14ac:dyDescent="0.25">
      <c r="A85" s="43" t="s">
        <v>213</v>
      </c>
      <c r="B85" s="40" t="s">
        <v>214</v>
      </c>
      <c r="C85" s="40" t="s">
        <v>215</v>
      </c>
      <c r="D85" s="40" t="s">
        <v>216</v>
      </c>
      <c r="E85" s="40" t="s">
        <v>33</v>
      </c>
      <c r="F85" s="41" t="s">
        <v>219</v>
      </c>
      <c r="G85" s="40" t="s">
        <v>24</v>
      </c>
      <c r="H85" s="40" t="s">
        <v>0</v>
      </c>
      <c r="I85" s="40" t="s">
        <v>105</v>
      </c>
      <c r="J85" s="40" t="s">
        <v>217</v>
      </c>
      <c r="K85" s="136">
        <v>1</v>
      </c>
      <c r="L85" s="40"/>
      <c r="M85" s="176"/>
      <c r="N85" s="343"/>
    </row>
    <row r="86" spans="1:14" ht="60.75" thickBot="1" x14ac:dyDescent="0.3">
      <c r="A86" s="40"/>
      <c r="B86" s="40" t="s">
        <v>214</v>
      </c>
      <c r="C86" s="40" t="s">
        <v>215</v>
      </c>
      <c r="D86" s="40" t="s">
        <v>216</v>
      </c>
      <c r="E86" s="40" t="s">
        <v>33</v>
      </c>
      <c r="F86" s="41" t="s">
        <v>220</v>
      </c>
      <c r="G86" s="40" t="s">
        <v>24</v>
      </c>
      <c r="H86" s="40" t="s">
        <v>0</v>
      </c>
      <c r="I86" s="40" t="s">
        <v>105</v>
      </c>
      <c r="J86" s="40" t="s">
        <v>218</v>
      </c>
      <c r="K86" s="136">
        <v>1</v>
      </c>
      <c r="L86" s="40"/>
      <c r="M86" s="176"/>
      <c r="N86" s="345"/>
    </row>
    <row r="87" spans="1:14" ht="15.75" thickBot="1" x14ac:dyDescent="0.3">
      <c r="A87" s="40"/>
      <c r="B87" s="40"/>
      <c r="C87" s="40"/>
      <c r="D87" s="40"/>
      <c r="E87" s="40"/>
      <c r="F87" s="41"/>
      <c r="G87" s="40"/>
      <c r="H87" s="40"/>
      <c r="I87" s="40"/>
      <c r="J87" s="40"/>
      <c r="K87" s="136"/>
      <c r="L87" s="110"/>
      <c r="M87" s="114"/>
      <c r="N87" s="169"/>
    </row>
    <row r="88" spans="1:14" ht="75" x14ac:dyDescent="0.25">
      <c r="A88" s="43" t="s">
        <v>221</v>
      </c>
      <c r="B88" s="91" t="s">
        <v>222</v>
      </c>
      <c r="C88" s="91"/>
      <c r="D88" s="99" t="s">
        <v>223</v>
      </c>
      <c r="E88" s="91" t="s">
        <v>176</v>
      </c>
      <c r="F88" s="15" t="s">
        <v>224</v>
      </c>
      <c r="G88" s="91" t="s">
        <v>225</v>
      </c>
      <c r="H88" s="16" t="s">
        <v>178</v>
      </c>
      <c r="I88" s="99" t="s">
        <v>1</v>
      </c>
      <c r="J88" s="40" t="s">
        <v>226</v>
      </c>
      <c r="K88" s="150">
        <v>2</v>
      </c>
      <c r="L88" s="40"/>
      <c r="M88" s="176"/>
      <c r="N88" s="343"/>
    </row>
    <row r="89" spans="1:14" ht="75" x14ac:dyDescent="0.25">
      <c r="A89" s="40"/>
      <c r="B89" s="91" t="s">
        <v>222</v>
      </c>
      <c r="C89" s="91"/>
      <c r="D89" s="99" t="s">
        <v>223</v>
      </c>
      <c r="E89" s="91" t="s">
        <v>176</v>
      </c>
      <c r="F89" s="15" t="s">
        <v>227</v>
      </c>
      <c r="G89" s="91" t="s">
        <v>225</v>
      </c>
      <c r="H89" s="16" t="s">
        <v>178</v>
      </c>
      <c r="I89" s="91" t="s">
        <v>27</v>
      </c>
      <c r="J89" s="40" t="s">
        <v>226</v>
      </c>
      <c r="K89" s="150">
        <v>1</v>
      </c>
      <c r="L89" s="40"/>
      <c r="M89" s="176"/>
      <c r="N89" s="344"/>
    </row>
    <row r="90" spans="1:14" ht="75" x14ac:dyDescent="0.25">
      <c r="A90" s="40"/>
      <c r="B90" s="91" t="s">
        <v>222</v>
      </c>
      <c r="C90" s="91"/>
      <c r="D90" s="99" t="s">
        <v>223</v>
      </c>
      <c r="E90" s="91" t="s">
        <v>176</v>
      </c>
      <c r="F90" s="15" t="s">
        <v>228</v>
      </c>
      <c r="G90" s="91" t="s">
        <v>225</v>
      </c>
      <c r="H90" s="16" t="s">
        <v>178</v>
      </c>
      <c r="I90" s="91" t="s">
        <v>29</v>
      </c>
      <c r="J90" s="40" t="s">
        <v>226</v>
      </c>
      <c r="K90" s="150">
        <v>1</v>
      </c>
      <c r="L90" s="40"/>
      <c r="M90" s="176"/>
      <c r="N90" s="344"/>
    </row>
    <row r="91" spans="1:14" ht="75" x14ac:dyDescent="0.25">
      <c r="A91" s="40"/>
      <c r="B91" s="91" t="s">
        <v>222</v>
      </c>
      <c r="C91" s="91"/>
      <c r="D91" s="99" t="s">
        <v>223</v>
      </c>
      <c r="E91" s="91" t="s">
        <v>176</v>
      </c>
      <c r="F91" s="15" t="s">
        <v>229</v>
      </c>
      <c r="G91" s="91" t="s">
        <v>225</v>
      </c>
      <c r="H91" s="16" t="s">
        <v>178</v>
      </c>
      <c r="I91" s="91" t="s">
        <v>72</v>
      </c>
      <c r="J91" s="40" t="s">
        <v>226</v>
      </c>
      <c r="K91" s="150">
        <v>1</v>
      </c>
      <c r="L91" s="40"/>
      <c r="M91" s="176"/>
      <c r="N91" s="344"/>
    </row>
    <row r="92" spans="1:14" ht="45" x14ac:dyDescent="0.25">
      <c r="A92" s="40"/>
      <c r="B92" s="91" t="s">
        <v>222</v>
      </c>
      <c r="C92" s="91"/>
      <c r="D92" s="99" t="s">
        <v>223</v>
      </c>
      <c r="E92" s="91" t="s">
        <v>176</v>
      </c>
      <c r="F92" s="15" t="s">
        <v>230</v>
      </c>
      <c r="G92" s="91" t="s">
        <v>24</v>
      </c>
      <c r="H92" s="16" t="s">
        <v>231</v>
      </c>
      <c r="I92" s="17" t="s">
        <v>1</v>
      </c>
      <c r="J92" s="40" t="s">
        <v>232</v>
      </c>
      <c r="K92" s="150">
        <v>1</v>
      </c>
      <c r="L92" s="40"/>
      <c r="M92" s="176"/>
      <c r="N92" s="344"/>
    </row>
    <row r="93" spans="1:14" ht="45" x14ac:dyDescent="0.25">
      <c r="A93" s="40"/>
      <c r="B93" s="91" t="s">
        <v>222</v>
      </c>
      <c r="C93" s="91"/>
      <c r="D93" s="99" t="s">
        <v>223</v>
      </c>
      <c r="E93" s="91" t="s">
        <v>176</v>
      </c>
      <c r="F93" s="15" t="s">
        <v>233</v>
      </c>
      <c r="G93" s="91" t="s">
        <v>24</v>
      </c>
      <c r="H93" s="16" t="s">
        <v>231</v>
      </c>
      <c r="I93" s="91" t="s">
        <v>27</v>
      </c>
      <c r="J93" s="40" t="s">
        <v>234</v>
      </c>
      <c r="K93" s="150">
        <v>1</v>
      </c>
      <c r="L93" s="40"/>
      <c r="M93" s="176"/>
      <c r="N93" s="344"/>
    </row>
    <row r="94" spans="1:14" ht="45" x14ac:dyDescent="0.25">
      <c r="A94" s="40"/>
      <c r="B94" s="91" t="s">
        <v>222</v>
      </c>
      <c r="C94" s="91"/>
      <c r="D94" s="99" t="s">
        <v>223</v>
      </c>
      <c r="E94" s="91" t="s">
        <v>176</v>
      </c>
      <c r="F94" s="15" t="s">
        <v>235</v>
      </c>
      <c r="G94" s="91" t="s">
        <v>24</v>
      </c>
      <c r="H94" s="16" t="s">
        <v>231</v>
      </c>
      <c r="I94" s="91" t="s">
        <v>29</v>
      </c>
      <c r="J94" s="40" t="s">
        <v>236</v>
      </c>
      <c r="K94" s="150">
        <v>1</v>
      </c>
      <c r="L94" s="40"/>
      <c r="M94" s="176"/>
      <c r="N94" s="344"/>
    </row>
    <row r="95" spans="1:14" ht="45.75" thickBot="1" x14ac:dyDescent="0.3">
      <c r="A95" s="40"/>
      <c r="B95" s="91" t="s">
        <v>222</v>
      </c>
      <c r="C95" s="91"/>
      <c r="D95" s="99" t="s">
        <v>223</v>
      </c>
      <c r="E95" s="91" t="s">
        <v>176</v>
      </c>
      <c r="F95" s="15" t="s">
        <v>237</v>
      </c>
      <c r="G95" s="91" t="s">
        <v>24</v>
      </c>
      <c r="H95" s="16" t="s">
        <v>231</v>
      </c>
      <c r="I95" s="91" t="s">
        <v>72</v>
      </c>
      <c r="J95" s="40" t="s">
        <v>238</v>
      </c>
      <c r="K95" s="150">
        <v>1</v>
      </c>
      <c r="L95" s="40"/>
      <c r="M95" s="176"/>
      <c r="N95" s="345"/>
    </row>
    <row r="96" spans="1:14" ht="15.75" thickBot="1" x14ac:dyDescent="0.3">
      <c r="A96" s="40"/>
      <c r="B96" s="40"/>
      <c r="C96" s="40"/>
      <c r="D96" s="40"/>
      <c r="E96" s="40"/>
      <c r="F96" s="41"/>
      <c r="G96" s="40"/>
      <c r="H96" s="40"/>
      <c r="I96" s="40"/>
      <c r="J96" s="40"/>
      <c r="K96" s="136"/>
      <c r="L96" s="110"/>
      <c r="M96" s="114"/>
      <c r="N96" s="169"/>
    </row>
    <row r="97" spans="1:14" x14ac:dyDescent="0.25">
      <c r="A97" s="43" t="s">
        <v>239</v>
      </c>
      <c r="B97" s="100" t="s">
        <v>240</v>
      </c>
      <c r="C97" s="100"/>
      <c r="D97" s="101" t="s">
        <v>241</v>
      </c>
      <c r="E97" s="100" t="s">
        <v>33</v>
      </c>
      <c r="F97" s="100" t="s">
        <v>242</v>
      </c>
      <c r="G97" s="100" t="s">
        <v>24</v>
      </c>
      <c r="H97" s="100" t="s">
        <v>0</v>
      </c>
      <c r="I97" s="100" t="s">
        <v>1</v>
      </c>
      <c r="J97" s="100" t="s">
        <v>243</v>
      </c>
      <c r="K97" s="151">
        <v>1</v>
      </c>
      <c r="L97" s="40"/>
      <c r="M97" s="176"/>
      <c r="N97" s="177"/>
    </row>
    <row r="98" spans="1:14" x14ac:dyDescent="0.25">
      <c r="A98" s="40"/>
      <c r="B98" s="100" t="s">
        <v>240</v>
      </c>
      <c r="C98" s="100"/>
      <c r="D98" s="101" t="s">
        <v>241</v>
      </c>
      <c r="E98" s="101" t="s">
        <v>244</v>
      </c>
      <c r="F98" s="101" t="s">
        <v>245</v>
      </c>
      <c r="G98" s="101" t="s">
        <v>246</v>
      </c>
      <c r="H98" s="101" t="s">
        <v>0</v>
      </c>
      <c r="I98" s="101" t="s">
        <v>1</v>
      </c>
      <c r="J98" s="101" t="s">
        <v>247</v>
      </c>
      <c r="K98" s="151">
        <v>1</v>
      </c>
      <c r="L98" s="40"/>
      <c r="M98" s="176"/>
      <c r="N98" s="344"/>
    </row>
    <row r="99" spans="1:14" x14ac:dyDescent="0.25">
      <c r="A99" s="40"/>
      <c r="B99" s="100" t="s">
        <v>240</v>
      </c>
      <c r="C99" s="101"/>
      <c r="D99" s="101" t="s">
        <v>241</v>
      </c>
      <c r="E99" s="101" t="s">
        <v>244</v>
      </c>
      <c r="F99" s="101" t="s">
        <v>248</v>
      </c>
      <c r="G99" s="101" t="s">
        <v>246</v>
      </c>
      <c r="H99" s="101" t="s">
        <v>249</v>
      </c>
      <c r="I99" s="102" t="s">
        <v>250</v>
      </c>
      <c r="J99" s="101" t="s">
        <v>130</v>
      </c>
      <c r="K99" s="151">
        <v>1</v>
      </c>
      <c r="L99" s="40"/>
      <c r="M99" s="176"/>
      <c r="N99" s="344"/>
    </row>
    <row r="100" spans="1:14" x14ac:dyDescent="0.25">
      <c r="A100" s="40"/>
      <c r="B100" s="100" t="s">
        <v>240</v>
      </c>
      <c r="C100" s="33"/>
      <c r="D100" s="101" t="s">
        <v>241</v>
      </c>
      <c r="E100" s="101" t="s">
        <v>176</v>
      </c>
      <c r="F100" s="68" t="s">
        <v>251</v>
      </c>
      <c r="G100" s="68" t="s">
        <v>24</v>
      </c>
      <c r="H100" s="68" t="s">
        <v>0</v>
      </c>
      <c r="I100" s="68" t="s">
        <v>1</v>
      </c>
      <c r="J100" s="97">
        <v>45807106</v>
      </c>
      <c r="K100" s="148">
        <v>1</v>
      </c>
      <c r="L100" s="40"/>
      <c r="M100" s="176"/>
      <c r="N100" s="344"/>
    </row>
    <row r="101" spans="1:14" x14ac:dyDescent="0.25">
      <c r="A101" s="40"/>
      <c r="B101" s="100" t="s">
        <v>240</v>
      </c>
      <c r="C101" s="33"/>
      <c r="D101" s="101" t="s">
        <v>241</v>
      </c>
      <c r="E101" s="101" t="s">
        <v>176</v>
      </c>
      <c r="F101" s="68" t="s">
        <v>252</v>
      </c>
      <c r="G101" s="9" t="s">
        <v>82</v>
      </c>
      <c r="H101" s="9" t="s">
        <v>178</v>
      </c>
      <c r="I101" s="9" t="s">
        <v>52</v>
      </c>
      <c r="J101" s="95" t="s">
        <v>179</v>
      </c>
      <c r="K101" s="148">
        <v>4</v>
      </c>
      <c r="L101" s="40"/>
      <c r="M101" s="176"/>
      <c r="N101" s="344"/>
    </row>
    <row r="102" spans="1:14" x14ac:dyDescent="0.25">
      <c r="A102" s="40"/>
      <c r="B102" s="100" t="s">
        <v>240</v>
      </c>
      <c r="C102" s="33"/>
      <c r="D102" s="101" t="s">
        <v>241</v>
      </c>
      <c r="E102" s="101" t="s">
        <v>176</v>
      </c>
      <c r="F102" s="68" t="s">
        <v>253</v>
      </c>
      <c r="G102" s="9" t="s">
        <v>82</v>
      </c>
      <c r="H102" s="9" t="s">
        <v>178</v>
      </c>
      <c r="I102" s="9" t="s">
        <v>106</v>
      </c>
      <c r="J102" s="95" t="s">
        <v>179</v>
      </c>
      <c r="K102" s="148">
        <v>3</v>
      </c>
      <c r="L102" s="40"/>
      <c r="M102" s="176"/>
      <c r="N102" s="344"/>
    </row>
    <row r="103" spans="1:14" x14ac:dyDescent="0.25">
      <c r="A103" s="40"/>
      <c r="B103" s="100" t="s">
        <v>240</v>
      </c>
      <c r="C103" s="33"/>
      <c r="D103" s="101" t="s">
        <v>241</v>
      </c>
      <c r="E103" s="101" t="s">
        <v>176</v>
      </c>
      <c r="F103" s="68" t="s">
        <v>254</v>
      </c>
      <c r="G103" s="9" t="s">
        <v>82</v>
      </c>
      <c r="H103" s="9" t="s">
        <v>178</v>
      </c>
      <c r="I103" s="9" t="s">
        <v>180</v>
      </c>
      <c r="J103" s="95" t="s">
        <v>179</v>
      </c>
      <c r="K103" s="148">
        <v>3</v>
      </c>
      <c r="L103" s="40"/>
      <c r="M103" s="176"/>
      <c r="N103" s="344"/>
    </row>
    <row r="104" spans="1:14" x14ac:dyDescent="0.25">
      <c r="A104" s="40"/>
      <c r="B104" s="100" t="s">
        <v>240</v>
      </c>
      <c r="C104" s="33"/>
      <c r="D104" s="101" t="s">
        <v>241</v>
      </c>
      <c r="E104" s="101" t="s">
        <v>176</v>
      </c>
      <c r="F104" s="68" t="s">
        <v>255</v>
      </c>
      <c r="G104" s="9" t="s">
        <v>82</v>
      </c>
      <c r="H104" s="9" t="s">
        <v>178</v>
      </c>
      <c r="I104" s="9" t="s">
        <v>181</v>
      </c>
      <c r="J104" s="95" t="s">
        <v>179</v>
      </c>
      <c r="K104" s="148">
        <v>3</v>
      </c>
      <c r="L104" s="40"/>
      <c r="M104" s="176"/>
      <c r="N104" s="344"/>
    </row>
    <row r="105" spans="1:14" ht="15.75" thickBot="1" x14ac:dyDescent="0.3">
      <c r="A105" s="40"/>
      <c r="B105" s="100" t="s">
        <v>240</v>
      </c>
      <c r="C105" s="33"/>
      <c r="D105" s="101" t="s">
        <v>241</v>
      </c>
      <c r="E105" s="101" t="s">
        <v>176</v>
      </c>
      <c r="F105" s="68" t="s">
        <v>177</v>
      </c>
      <c r="G105" s="9" t="s">
        <v>82</v>
      </c>
      <c r="H105" s="68" t="s">
        <v>194</v>
      </c>
      <c r="I105" s="68"/>
      <c r="J105" s="95" t="s">
        <v>256</v>
      </c>
      <c r="K105" s="148">
        <v>1</v>
      </c>
      <c r="L105" s="40"/>
      <c r="M105" s="176"/>
      <c r="N105" s="345"/>
    </row>
    <row r="106" spans="1:14" ht="15.75" thickBot="1" x14ac:dyDescent="0.3">
      <c r="A106" s="40"/>
      <c r="B106" s="40"/>
      <c r="C106" s="40"/>
      <c r="D106" s="40"/>
      <c r="E106" s="40"/>
      <c r="F106" s="41"/>
      <c r="G106" s="40"/>
      <c r="H106" s="40"/>
      <c r="I106" s="40"/>
      <c r="J106" s="40"/>
      <c r="K106" s="136"/>
      <c r="L106" s="110"/>
      <c r="M106" s="176"/>
      <c r="N106" s="165"/>
    </row>
    <row r="107" spans="1:14" ht="45" x14ac:dyDescent="0.25">
      <c r="A107" s="43" t="s">
        <v>257</v>
      </c>
      <c r="B107" s="101" t="s">
        <v>258</v>
      </c>
      <c r="C107" s="100" t="s">
        <v>259</v>
      </c>
      <c r="D107" s="100" t="s">
        <v>260</v>
      </c>
      <c r="E107" s="100" t="s">
        <v>189</v>
      </c>
      <c r="F107" s="103" t="s">
        <v>261</v>
      </c>
      <c r="G107" s="100" t="s">
        <v>24</v>
      </c>
      <c r="H107" s="100" t="s">
        <v>0</v>
      </c>
      <c r="I107" s="100" t="s">
        <v>1</v>
      </c>
      <c r="J107" s="100" t="s">
        <v>243</v>
      </c>
      <c r="K107" s="151">
        <v>1</v>
      </c>
      <c r="L107" s="40"/>
      <c r="M107" s="176"/>
      <c r="N107" s="343"/>
    </row>
    <row r="108" spans="1:14" ht="75" x14ac:dyDescent="0.25">
      <c r="A108" s="40"/>
      <c r="B108" s="101" t="s">
        <v>258</v>
      </c>
      <c r="C108" s="100" t="s">
        <v>262</v>
      </c>
      <c r="D108" s="100" t="s">
        <v>260</v>
      </c>
      <c r="E108" s="101" t="s">
        <v>176</v>
      </c>
      <c r="F108" s="18" t="s">
        <v>224</v>
      </c>
      <c r="G108" s="68" t="s">
        <v>82</v>
      </c>
      <c r="H108" s="9" t="s">
        <v>178</v>
      </c>
      <c r="I108" s="9" t="s">
        <v>52</v>
      </c>
      <c r="J108" s="19" t="s">
        <v>226</v>
      </c>
      <c r="K108" s="148">
        <v>4</v>
      </c>
      <c r="L108" s="40"/>
      <c r="M108" s="176"/>
      <c r="N108" s="344"/>
    </row>
    <row r="109" spans="1:14" ht="75" x14ac:dyDescent="0.25">
      <c r="A109" s="40"/>
      <c r="B109" s="101" t="s">
        <v>258</v>
      </c>
      <c r="C109" s="100" t="s">
        <v>262</v>
      </c>
      <c r="D109" s="100" t="s">
        <v>260</v>
      </c>
      <c r="E109" s="101" t="s">
        <v>176</v>
      </c>
      <c r="F109" s="18" t="s">
        <v>227</v>
      </c>
      <c r="G109" s="68" t="s">
        <v>82</v>
      </c>
      <c r="H109" s="9" t="s">
        <v>178</v>
      </c>
      <c r="I109" s="9" t="s">
        <v>106</v>
      </c>
      <c r="J109" s="19" t="s">
        <v>226</v>
      </c>
      <c r="K109" s="148">
        <v>2</v>
      </c>
      <c r="L109" s="40"/>
      <c r="M109" s="176"/>
      <c r="N109" s="344"/>
    </row>
    <row r="110" spans="1:14" ht="75" x14ac:dyDescent="0.25">
      <c r="A110" s="40"/>
      <c r="B110" s="101" t="s">
        <v>258</v>
      </c>
      <c r="C110" s="100" t="s">
        <v>262</v>
      </c>
      <c r="D110" s="100" t="s">
        <v>260</v>
      </c>
      <c r="E110" s="101" t="s">
        <v>176</v>
      </c>
      <c r="F110" s="18" t="s">
        <v>228</v>
      </c>
      <c r="G110" s="68" t="s">
        <v>82</v>
      </c>
      <c r="H110" s="9" t="s">
        <v>178</v>
      </c>
      <c r="I110" s="9" t="s">
        <v>180</v>
      </c>
      <c r="J110" s="19" t="s">
        <v>226</v>
      </c>
      <c r="K110" s="148">
        <v>2</v>
      </c>
      <c r="L110" s="40"/>
      <c r="M110" s="176"/>
      <c r="N110" s="344"/>
    </row>
    <row r="111" spans="1:14" ht="75" x14ac:dyDescent="0.25">
      <c r="A111" s="40"/>
      <c r="B111" s="101" t="s">
        <v>258</v>
      </c>
      <c r="C111" s="100" t="s">
        <v>262</v>
      </c>
      <c r="D111" s="100" t="s">
        <v>260</v>
      </c>
      <c r="E111" s="101" t="s">
        <v>176</v>
      </c>
      <c r="F111" s="18" t="s">
        <v>229</v>
      </c>
      <c r="G111" s="68" t="s">
        <v>82</v>
      </c>
      <c r="H111" s="9" t="s">
        <v>178</v>
      </c>
      <c r="I111" s="9" t="s">
        <v>181</v>
      </c>
      <c r="J111" s="19" t="s">
        <v>226</v>
      </c>
      <c r="K111" s="148">
        <v>2</v>
      </c>
      <c r="L111" s="40"/>
      <c r="M111" s="176"/>
      <c r="N111" s="344"/>
    </row>
    <row r="112" spans="1:14" ht="30.75" thickBot="1" x14ac:dyDescent="0.3">
      <c r="A112" s="40"/>
      <c r="B112" s="101" t="s">
        <v>258</v>
      </c>
      <c r="C112" s="100" t="s">
        <v>262</v>
      </c>
      <c r="D112" s="100" t="s">
        <v>260</v>
      </c>
      <c r="E112" s="101" t="s">
        <v>176</v>
      </c>
      <c r="F112" s="18" t="s">
        <v>207</v>
      </c>
      <c r="G112" s="68" t="s">
        <v>82</v>
      </c>
      <c r="H112" s="68" t="s">
        <v>194</v>
      </c>
      <c r="I112" s="68"/>
      <c r="J112" s="97" t="s">
        <v>212</v>
      </c>
      <c r="K112" s="148">
        <v>1</v>
      </c>
      <c r="L112" s="40"/>
      <c r="M112" s="176"/>
      <c r="N112" s="345"/>
    </row>
    <row r="113" spans="1:14" ht="15.75" thickBot="1" x14ac:dyDescent="0.3">
      <c r="A113" s="40"/>
      <c r="B113" s="40"/>
      <c r="C113" s="40"/>
      <c r="D113" s="40"/>
      <c r="E113" s="40"/>
      <c r="F113" s="41"/>
      <c r="G113" s="40"/>
      <c r="H113" s="40"/>
      <c r="I113" s="40"/>
      <c r="J113" s="40"/>
      <c r="K113" s="136"/>
      <c r="L113" s="110"/>
      <c r="M113" s="114"/>
      <c r="N113" s="169"/>
    </row>
    <row r="114" spans="1:14" x14ac:dyDescent="0.25">
      <c r="A114" s="43" t="s">
        <v>263</v>
      </c>
      <c r="B114" s="92" t="s">
        <v>264</v>
      </c>
      <c r="C114" s="40" t="s">
        <v>265</v>
      </c>
      <c r="D114" s="40" t="s">
        <v>266</v>
      </c>
      <c r="E114" s="91" t="s">
        <v>176</v>
      </c>
      <c r="F114" s="8" t="s">
        <v>224</v>
      </c>
      <c r="G114" s="8" t="s">
        <v>82</v>
      </c>
      <c r="H114" s="8" t="s">
        <v>178</v>
      </c>
      <c r="I114" s="9" t="s">
        <v>52</v>
      </c>
      <c r="J114" s="14" t="s">
        <v>226</v>
      </c>
      <c r="K114" s="148">
        <v>5</v>
      </c>
      <c r="L114" s="40"/>
      <c r="M114" s="176"/>
      <c r="N114" s="343"/>
    </row>
    <row r="115" spans="1:14" x14ac:dyDescent="0.25">
      <c r="A115" s="40"/>
      <c r="B115" s="92" t="s">
        <v>264</v>
      </c>
      <c r="C115" s="40" t="s">
        <v>265</v>
      </c>
      <c r="D115" s="40" t="s">
        <v>266</v>
      </c>
      <c r="E115" s="91" t="s">
        <v>176</v>
      </c>
      <c r="F115" s="8" t="s">
        <v>227</v>
      </c>
      <c r="G115" s="8" t="s">
        <v>82</v>
      </c>
      <c r="H115" s="8" t="s">
        <v>178</v>
      </c>
      <c r="I115" s="9" t="s">
        <v>106</v>
      </c>
      <c r="J115" s="14" t="s">
        <v>226</v>
      </c>
      <c r="K115" s="148">
        <v>2</v>
      </c>
      <c r="L115" s="40"/>
      <c r="M115" s="176"/>
      <c r="N115" s="344"/>
    </row>
    <row r="116" spans="1:14" x14ac:dyDescent="0.25">
      <c r="A116" s="40"/>
      <c r="B116" s="92" t="s">
        <v>264</v>
      </c>
      <c r="C116" s="40" t="s">
        <v>265</v>
      </c>
      <c r="D116" s="40" t="s">
        <v>266</v>
      </c>
      <c r="E116" s="91" t="s">
        <v>176</v>
      </c>
      <c r="F116" s="8" t="s">
        <v>228</v>
      </c>
      <c r="G116" s="8" t="s">
        <v>82</v>
      </c>
      <c r="H116" s="8" t="s">
        <v>178</v>
      </c>
      <c r="I116" s="9" t="s">
        <v>180</v>
      </c>
      <c r="J116" s="14" t="s">
        <v>226</v>
      </c>
      <c r="K116" s="148">
        <v>2</v>
      </c>
      <c r="L116" s="40"/>
      <c r="M116" s="176"/>
      <c r="N116" s="344"/>
    </row>
    <row r="117" spans="1:14" x14ac:dyDescent="0.25">
      <c r="A117" s="40"/>
      <c r="B117" s="92" t="s">
        <v>264</v>
      </c>
      <c r="C117" s="40" t="s">
        <v>265</v>
      </c>
      <c r="D117" s="40" t="s">
        <v>266</v>
      </c>
      <c r="E117" s="91" t="s">
        <v>176</v>
      </c>
      <c r="F117" s="8" t="s">
        <v>229</v>
      </c>
      <c r="G117" s="8" t="s">
        <v>82</v>
      </c>
      <c r="H117" s="8" t="s">
        <v>178</v>
      </c>
      <c r="I117" s="9" t="s">
        <v>181</v>
      </c>
      <c r="J117" s="14" t="s">
        <v>226</v>
      </c>
      <c r="K117" s="148">
        <v>2</v>
      </c>
      <c r="L117" s="40"/>
      <c r="M117" s="176"/>
      <c r="N117" s="344"/>
    </row>
    <row r="118" spans="1:14" x14ac:dyDescent="0.25">
      <c r="A118" s="40"/>
      <c r="B118" s="92" t="s">
        <v>264</v>
      </c>
      <c r="C118" s="40" t="s">
        <v>265</v>
      </c>
      <c r="D118" s="40" t="s">
        <v>266</v>
      </c>
      <c r="E118" s="91" t="s">
        <v>176</v>
      </c>
      <c r="F118" s="8" t="s">
        <v>207</v>
      </c>
      <c r="G118" s="8" t="s">
        <v>82</v>
      </c>
      <c r="H118" s="67" t="s">
        <v>194</v>
      </c>
      <c r="I118" s="68"/>
      <c r="J118" s="95" t="s">
        <v>212</v>
      </c>
      <c r="K118" s="148">
        <v>1</v>
      </c>
      <c r="L118" s="40"/>
      <c r="M118" s="176"/>
      <c r="N118" s="344"/>
    </row>
    <row r="119" spans="1:14" x14ac:dyDescent="0.25">
      <c r="A119" s="40"/>
      <c r="B119" s="91" t="s">
        <v>267</v>
      </c>
      <c r="C119" s="91" t="s">
        <v>268</v>
      </c>
      <c r="D119" s="40" t="s">
        <v>269</v>
      </c>
      <c r="E119" s="91" t="s">
        <v>176</v>
      </c>
      <c r="F119" s="8" t="s">
        <v>224</v>
      </c>
      <c r="G119" s="8" t="s">
        <v>82</v>
      </c>
      <c r="H119" s="8" t="s">
        <v>178</v>
      </c>
      <c r="I119" s="9" t="s">
        <v>52</v>
      </c>
      <c r="J119" s="14" t="s">
        <v>226</v>
      </c>
      <c r="K119" s="148">
        <v>5</v>
      </c>
      <c r="L119" s="40"/>
      <c r="M119" s="176"/>
      <c r="N119" s="344"/>
    </row>
    <row r="120" spans="1:14" x14ac:dyDescent="0.25">
      <c r="A120" s="40"/>
      <c r="B120" s="91" t="s">
        <v>267</v>
      </c>
      <c r="C120" s="91" t="s">
        <v>268</v>
      </c>
      <c r="D120" s="40" t="s">
        <v>269</v>
      </c>
      <c r="E120" s="91" t="s">
        <v>176</v>
      </c>
      <c r="F120" s="8" t="s">
        <v>227</v>
      </c>
      <c r="G120" s="8" t="s">
        <v>82</v>
      </c>
      <c r="H120" s="8" t="s">
        <v>178</v>
      </c>
      <c r="I120" s="9" t="s">
        <v>106</v>
      </c>
      <c r="J120" s="14" t="s">
        <v>226</v>
      </c>
      <c r="K120" s="148">
        <v>2</v>
      </c>
      <c r="L120" s="40"/>
      <c r="M120" s="176"/>
      <c r="N120" s="344"/>
    </row>
    <row r="121" spans="1:14" x14ac:dyDescent="0.25">
      <c r="A121" s="40"/>
      <c r="B121" s="91" t="s">
        <v>267</v>
      </c>
      <c r="C121" s="91" t="s">
        <v>268</v>
      </c>
      <c r="D121" s="40" t="s">
        <v>269</v>
      </c>
      <c r="E121" s="91" t="s">
        <v>176</v>
      </c>
      <c r="F121" s="8" t="s">
        <v>228</v>
      </c>
      <c r="G121" s="8" t="s">
        <v>82</v>
      </c>
      <c r="H121" s="8" t="s">
        <v>178</v>
      </c>
      <c r="I121" s="9" t="s">
        <v>180</v>
      </c>
      <c r="J121" s="14" t="s">
        <v>226</v>
      </c>
      <c r="K121" s="148">
        <v>2</v>
      </c>
      <c r="L121" s="40"/>
      <c r="M121" s="176"/>
      <c r="N121" s="344"/>
    </row>
    <row r="122" spans="1:14" x14ac:dyDescent="0.25">
      <c r="A122" s="40"/>
      <c r="B122" s="91" t="s">
        <v>267</v>
      </c>
      <c r="C122" s="91" t="s">
        <v>268</v>
      </c>
      <c r="D122" s="40" t="s">
        <v>269</v>
      </c>
      <c r="E122" s="91" t="s">
        <v>176</v>
      </c>
      <c r="F122" s="8" t="s">
        <v>229</v>
      </c>
      <c r="G122" s="8" t="s">
        <v>82</v>
      </c>
      <c r="H122" s="8" t="s">
        <v>178</v>
      </c>
      <c r="I122" s="9" t="s">
        <v>181</v>
      </c>
      <c r="J122" s="14" t="s">
        <v>226</v>
      </c>
      <c r="K122" s="148">
        <v>2</v>
      </c>
      <c r="L122" s="40"/>
      <c r="M122" s="176"/>
      <c r="N122" s="344"/>
    </row>
    <row r="123" spans="1:14" ht="15.75" thickBot="1" x14ac:dyDescent="0.3">
      <c r="A123" s="104"/>
      <c r="B123" s="105" t="s">
        <v>267</v>
      </c>
      <c r="C123" s="105" t="s">
        <v>268</v>
      </c>
      <c r="D123" s="104" t="s">
        <v>269</v>
      </c>
      <c r="E123" s="105" t="s">
        <v>176</v>
      </c>
      <c r="F123" s="20" t="s">
        <v>207</v>
      </c>
      <c r="G123" s="20" t="s">
        <v>82</v>
      </c>
      <c r="H123" s="106" t="s">
        <v>194</v>
      </c>
      <c r="I123" s="107"/>
      <c r="J123" s="108" t="s">
        <v>212</v>
      </c>
      <c r="K123" s="152">
        <v>1</v>
      </c>
      <c r="L123" s="40"/>
      <c r="M123" s="176"/>
      <c r="N123" s="345"/>
    </row>
    <row r="124" spans="1:14" ht="15.75" thickBot="1" x14ac:dyDescent="0.3">
      <c r="A124" s="40"/>
      <c r="B124" s="40"/>
      <c r="C124" s="40"/>
      <c r="D124" s="40"/>
      <c r="E124" s="40"/>
      <c r="F124" s="41"/>
      <c r="G124" s="40"/>
      <c r="H124" s="40"/>
      <c r="I124" s="40"/>
      <c r="J124" s="40"/>
      <c r="K124" s="136"/>
      <c r="L124" s="110"/>
      <c r="M124" s="114"/>
      <c r="N124" s="169"/>
    </row>
    <row r="125" spans="1:14" x14ac:dyDescent="0.25">
      <c r="A125" s="43" t="s">
        <v>270</v>
      </c>
      <c r="B125" s="111" t="s">
        <v>271</v>
      </c>
      <c r="C125" s="30"/>
      <c r="D125" s="8" t="s">
        <v>269</v>
      </c>
      <c r="E125" s="8" t="s">
        <v>22</v>
      </c>
      <c r="F125" s="8" t="s">
        <v>272</v>
      </c>
      <c r="G125" s="8" t="s">
        <v>82</v>
      </c>
      <c r="H125" s="8" t="s">
        <v>273</v>
      </c>
      <c r="I125" s="9" t="s">
        <v>1</v>
      </c>
      <c r="J125" s="14" t="s">
        <v>274</v>
      </c>
      <c r="K125" s="148">
        <v>1</v>
      </c>
      <c r="L125" s="40"/>
      <c r="M125" s="176"/>
      <c r="N125" s="343"/>
    </row>
    <row r="126" spans="1:14" x14ac:dyDescent="0.25">
      <c r="A126" s="40"/>
      <c r="B126" s="111" t="s">
        <v>271</v>
      </c>
      <c r="C126" s="30"/>
      <c r="D126" s="8" t="s">
        <v>269</v>
      </c>
      <c r="E126" s="8" t="s">
        <v>22</v>
      </c>
      <c r="F126" s="8" t="s">
        <v>275</v>
      </c>
      <c r="G126" s="8" t="s">
        <v>82</v>
      </c>
      <c r="H126" s="8" t="s">
        <v>273</v>
      </c>
      <c r="I126" s="9" t="s">
        <v>27</v>
      </c>
      <c r="J126" s="14" t="s">
        <v>276</v>
      </c>
      <c r="K126" s="148">
        <v>1</v>
      </c>
      <c r="L126" s="40"/>
      <c r="M126" s="176"/>
      <c r="N126" s="344"/>
    </row>
    <row r="127" spans="1:14" x14ac:dyDescent="0.25">
      <c r="A127" s="40"/>
      <c r="B127" s="111" t="s">
        <v>271</v>
      </c>
      <c r="C127" s="30"/>
      <c r="D127" s="8" t="s">
        <v>269</v>
      </c>
      <c r="E127" s="8" t="s">
        <v>22</v>
      </c>
      <c r="F127" s="8" t="s">
        <v>277</v>
      </c>
      <c r="G127" s="8" t="s">
        <v>82</v>
      </c>
      <c r="H127" s="8" t="s">
        <v>273</v>
      </c>
      <c r="I127" s="9" t="s">
        <v>29</v>
      </c>
      <c r="J127" s="14" t="s">
        <v>278</v>
      </c>
      <c r="K127" s="148">
        <v>1</v>
      </c>
      <c r="L127" s="40"/>
      <c r="M127" s="176"/>
      <c r="N127" s="344"/>
    </row>
    <row r="128" spans="1:14" ht="15.75" thickBot="1" x14ac:dyDescent="0.3">
      <c r="A128" s="40"/>
      <c r="B128" s="112" t="s">
        <v>271</v>
      </c>
      <c r="C128" s="30"/>
      <c r="D128" s="8" t="s">
        <v>269</v>
      </c>
      <c r="E128" s="8" t="s">
        <v>22</v>
      </c>
      <c r="F128" s="8" t="s">
        <v>279</v>
      </c>
      <c r="G128" s="8" t="s">
        <v>82</v>
      </c>
      <c r="H128" s="8" t="s">
        <v>273</v>
      </c>
      <c r="I128" s="9" t="s">
        <v>72</v>
      </c>
      <c r="J128" s="14" t="s">
        <v>280</v>
      </c>
      <c r="K128" s="148">
        <v>1</v>
      </c>
      <c r="L128" s="40"/>
      <c r="M128" s="176"/>
      <c r="N128" s="345"/>
    </row>
    <row r="129" spans="1:14" ht="15.75" thickBot="1" x14ac:dyDescent="0.3">
      <c r="A129" s="40"/>
      <c r="B129" s="40"/>
      <c r="C129" s="40"/>
      <c r="D129" s="40"/>
      <c r="E129" s="40"/>
      <c r="F129" s="41"/>
      <c r="G129" s="40"/>
      <c r="H129" s="40"/>
      <c r="I129" s="40"/>
      <c r="J129" s="40"/>
      <c r="K129" s="136"/>
      <c r="L129" s="110"/>
      <c r="M129" s="114"/>
      <c r="N129" s="169"/>
    </row>
    <row r="130" spans="1:14" ht="60" x14ac:dyDescent="0.25">
      <c r="A130" s="43" t="s">
        <v>281</v>
      </c>
      <c r="B130" s="51" t="s">
        <v>282</v>
      </c>
      <c r="C130" s="60" t="s">
        <v>283</v>
      </c>
      <c r="D130" s="8" t="s">
        <v>284</v>
      </c>
      <c r="E130" s="8" t="s">
        <v>60</v>
      </c>
      <c r="F130" s="8" t="s">
        <v>285</v>
      </c>
      <c r="G130" s="113" t="s">
        <v>286</v>
      </c>
      <c r="H130" s="113" t="s">
        <v>287</v>
      </c>
      <c r="I130" s="113" t="s">
        <v>1</v>
      </c>
      <c r="J130" s="41" t="s">
        <v>288</v>
      </c>
      <c r="K130" s="139">
        <v>3</v>
      </c>
      <c r="L130" s="50"/>
      <c r="M130" s="171"/>
      <c r="N130" s="343"/>
    </row>
    <row r="131" spans="1:14" ht="60" x14ac:dyDescent="0.25">
      <c r="A131" s="40"/>
      <c r="B131" s="159" t="s">
        <v>282</v>
      </c>
      <c r="C131" s="160" t="s">
        <v>283</v>
      </c>
      <c r="D131" s="20" t="s">
        <v>284</v>
      </c>
      <c r="E131" s="20" t="s">
        <v>60</v>
      </c>
      <c r="F131" s="161" t="s">
        <v>289</v>
      </c>
      <c r="G131" s="161" t="s">
        <v>286</v>
      </c>
      <c r="H131" s="161" t="s">
        <v>287</v>
      </c>
      <c r="I131" s="161" t="s">
        <v>1</v>
      </c>
      <c r="J131" s="162" t="s">
        <v>288</v>
      </c>
      <c r="K131" s="163">
        <v>5</v>
      </c>
      <c r="L131" s="164"/>
      <c r="M131" s="178"/>
      <c r="N131" s="344"/>
    </row>
    <row r="132" spans="1:14" ht="45.75" thickBot="1" x14ac:dyDescent="0.3">
      <c r="A132" s="40"/>
      <c r="B132" s="51" t="s">
        <v>282</v>
      </c>
      <c r="C132" s="39" t="s">
        <v>283</v>
      </c>
      <c r="D132" s="16" t="s">
        <v>284</v>
      </c>
      <c r="E132" s="16" t="s">
        <v>60</v>
      </c>
      <c r="F132" s="113" t="s">
        <v>290</v>
      </c>
      <c r="G132" s="113" t="s">
        <v>286</v>
      </c>
      <c r="H132" s="113" t="s">
        <v>287</v>
      </c>
      <c r="I132" s="113" t="s">
        <v>1</v>
      </c>
      <c r="J132" s="41" t="s">
        <v>291</v>
      </c>
      <c r="K132" s="117">
        <v>1</v>
      </c>
      <c r="L132" s="50"/>
      <c r="M132" s="171"/>
      <c r="N132" s="345"/>
    </row>
    <row r="133" spans="1:14" x14ac:dyDescent="0.25">
      <c r="A133" s="179"/>
      <c r="B133" s="165"/>
      <c r="C133" s="165"/>
      <c r="D133" s="165"/>
      <c r="E133" s="165"/>
      <c r="F133" s="165"/>
      <c r="G133" s="165"/>
      <c r="H133" s="165"/>
      <c r="I133" s="165"/>
      <c r="J133" s="165"/>
      <c r="K133" s="165"/>
      <c r="L133" s="166"/>
      <c r="M133" s="166"/>
      <c r="N133" s="165"/>
    </row>
    <row r="134" spans="1:14" ht="15.75" thickBot="1" x14ac:dyDescent="0.3">
      <c r="A134" s="165"/>
      <c r="B134" s="165"/>
      <c r="C134" s="165"/>
      <c r="D134" s="165"/>
      <c r="E134" s="165"/>
      <c r="F134" s="167"/>
      <c r="G134" s="165"/>
      <c r="H134" s="165"/>
      <c r="I134" s="165"/>
      <c r="J134" s="165"/>
      <c r="K134" s="165"/>
      <c r="L134" s="165"/>
      <c r="M134" s="168"/>
      <c r="N134" s="165"/>
    </row>
    <row r="135" spans="1:14" x14ac:dyDescent="0.25">
      <c r="A135" s="165"/>
      <c r="B135" s="165"/>
      <c r="C135" s="165"/>
      <c r="D135" s="339" t="s">
        <v>12</v>
      </c>
      <c r="E135" s="340"/>
      <c r="F135" s="340"/>
      <c r="G135" s="340"/>
      <c r="H135" s="340"/>
      <c r="I135" s="340"/>
      <c r="J135" s="340"/>
      <c r="K135" s="340"/>
      <c r="L135" s="340"/>
      <c r="M135" s="185"/>
    </row>
    <row r="136" spans="1:14" x14ac:dyDescent="0.25">
      <c r="A136" s="165"/>
      <c r="B136" s="165"/>
      <c r="C136" s="165"/>
      <c r="D136" s="341" t="s">
        <v>298</v>
      </c>
      <c r="E136" s="342"/>
      <c r="F136" s="342"/>
      <c r="G136" s="342"/>
      <c r="H136" s="342"/>
      <c r="I136" s="342"/>
      <c r="J136" s="342"/>
      <c r="K136" s="342"/>
      <c r="L136" s="342"/>
      <c r="M136" s="186"/>
    </row>
    <row r="137" spans="1:14" ht="15.75" thickBot="1" x14ac:dyDescent="0.3">
      <c r="A137" s="165"/>
      <c r="B137" s="165"/>
      <c r="C137" s="165"/>
      <c r="D137" s="346" t="s">
        <v>299</v>
      </c>
      <c r="E137" s="347"/>
      <c r="F137" s="347"/>
      <c r="G137" s="347"/>
      <c r="H137" s="347"/>
      <c r="I137" s="347"/>
      <c r="J137" s="347"/>
      <c r="K137" s="347"/>
      <c r="L137" s="347"/>
      <c r="M137" s="187"/>
    </row>
    <row r="138" spans="1:14" x14ac:dyDescent="0.25">
      <c r="A138" s="165"/>
      <c r="B138" s="165"/>
      <c r="C138" s="165"/>
      <c r="D138" s="165"/>
      <c r="E138" s="165"/>
      <c r="F138" s="167"/>
      <c r="G138" s="165"/>
      <c r="H138" s="165"/>
      <c r="I138" s="165"/>
      <c r="J138" s="165"/>
      <c r="K138" s="165"/>
      <c r="L138" s="165"/>
      <c r="M138" s="168"/>
    </row>
    <row r="139" spans="1:14" x14ac:dyDescent="0.25">
      <c r="A139" s="165"/>
      <c r="B139" s="165"/>
      <c r="C139" s="165"/>
      <c r="D139" s="165"/>
      <c r="E139" s="165"/>
      <c r="F139" s="167"/>
      <c r="G139" s="165"/>
      <c r="H139" s="165"/>
      <c r="I139" s="165"/>
      <c r="J139" s="165"/>
      <c r="K139" s="165"/>
      <c r="L139" s="165"/>
      <c r="M139" s="168"/>
    </row>
    <row r="140" spans="1:14" x14ac:dyDescent="0.25">
      <c r="A140" s="165"/>
      <c r="B140" s="165"/>
      <c r="C140" s="165"/>
      <c r="D140" s="165"/>
      <c r="E140" s="165"/>
      <c r="F140" s="167"/>
      <c r="G140" s="165"/>
      <c r="H140" s="165"/>
      <c r="I140" s="165"/>
      <c r="J140" s="165"/>
      <c r="K140" s="165"/>
      <c r="L140" s="165"/>
      <c r="M140" s="168"/>
    </row>
    <row r="141" spans="1:14" x14ac:dyDescent="0.25">
      <c r="A141" s="165"/>
      <c r="B141" s="165"/>
      <c r="C141" s="165"/>
      <c r="D141" s="165"/>
      <c r="E141" s="165"/>
      <c r="F141" s="167"/>
      <c r="G141" s="165"/>
      <c r="H141" s="165"/>
      <c r="I141" s="165"/>
      <c r="J141" s="165"/>
      <c r="K141" s="165"/>
      <c r="L141" s="165"/>
      <c r="M141" s="168"/>
    </row>
    <row r="142" spans="1:14" x14ac:dyDescent="0.25">
      <c r="A142" s="165"/>
      <c r="B142" s="165"/>
      <c r="C142" s="165"/>
      <c r="D142" s="165"/>
      <c r="E142" s="165"/>
      <c r="F142" s="167"/>
      <c r="G142" s="165"/>
      <c r="H142" s="165"/>
      <c r="I142" s="165"/>
      <c r="J142" s="165"/>
      <c r="K142" s="165"/>
      <c r="L142" s="165"/>
      <c r="M142" s="168"/>
    </row>
    <row r="143" spans="1:14" x14ac:dyDescent="0.25">
      <c r="A143" s="165"/>
      <c r="B143" s="165"/>
      <c r="C143" s="165"/>
      <c r="D143" s="165"/>
      <c r="E143" s="165"/>
      <c r="F143" s="167"/>
      <c r="G143" s="165"/>
      <c r="H143" s="165"/>
      <c r="I143" s="165"/>
      <c r="J143" s="165"/>
      <c r="K143" s="165"/>
      <c r="L143" s="165"/>
      <c r="M143" s="168"/>
    </row>
    <row r="144" spans="1:14" x14ac:dyDescent="0.25">
      <c r="A144" s="165"/>
      <c r="B144" s="165"/>
      <c r="C144" s="165"/>
      <c r="D144" s="165"/>
      <c r="E144" s="165"/>
      <c r="F144" s="167"/>
      <c r="G144" s="165"/>
      <c r="H144" s="165"/>
      <c r="I144" s="165"/>
      <c r="J144" s="165"/>
      <c r="K144" s="165"/>
      <c r="L144" s="165"/>
      <c r="M144" s="168"/>
    </row>
    <row r="145" spans="1:13" x14ac:dyDescent="0.25">
      <c r="A145" s="165"/>
      <c r="B145" s="165"/>
      <c r="C145" s="165"/>
      <c r="D145" s="165"/>
      <c r="E145" s="165"/>
      <c r="F145" s="167"/>
      <c r="G145" s="165"/>
      <c r="H145" s="165"/>
      <c r="I145" s="165"/>
      <c r="J145" s="165"/>
      <c r="K145" s="165"/>
      <c r="L145" s="165"/>
      <c r="M145" s="168"/>
    </row>
    <row r="146" spans="1:13" x14ac:dyDescent="0.25">
      <c r="A146" s="165"/>
      <c r="B146" s="165"/>
      <c r="C146" s="165"/>
      <c r="D146" s="165"/>
      <c r="E146" s="165"/>
      <c r="F146" s="167"/>
      <c r="G146" s="165"/>
      <c r="H146" s="165"/>
      <c r="I146" s="165"/>
      <c r="J146" s="165"/>
      <c r="K146" s="165"/>
      <c r="L146" s="165"/>
      <c r="M146" s="168"/>
    </row>
    <row r="147" spans="1:13" x14ac:dyDescent="0.25">
      <c r="A147" s="165"/>
      <c r="B147" s="165"/>
      <c r="C147" s="165"/>
      <c r="D147" s="165"/>
      <c r="E147" s="165"/>
      <c r="F147" s="167"/>
      <c r="G147" s="165"/>
      <c r="H147" s="165"/>
      <c r="I147" s="165"/>
      <c r="J147" s="165"/>
      <c r="K147" s="165"/>
      <c r="L147" s="165"/>
      <c r="M147" s="168"/>
    </row>
    <row r="148" spans="1:13" x14ac:dyDescent="0.25">
      <c r="A148" s="165"/>
      <c r="B148" s="165"/>
      <c r="C148" s="165"/>
      <c r="D148" s="165"/>
      <c r="E148" s="165"/>
      <c r="F148" s="167"/>
      <c r="G148" s="165"/>
      <c r="H148" s="165"/>
      <c r="I148" s="165"/>
      <c r="J148" s="165"/>
      <c r="K148" s="165"/>
      <c r="L148" s="165"/>
      <c r="M148" s="168"/>
    </row>
    <row r="149" spans="1:13" x14ac:dyDescent="0.25">
      <c r="A149" s="165"/>
      <c r="B149" s="165"/>
      <c r="C149" s="165"/>
      <c r="D149" s="165"/>
      <c r="E149" s="165"/>
      <c r="F149" s="167"/>
      <c r="G149" s="165"/>
      <c r="H149" s="165"/>
      <c r="I149" s="165"/>
      <c r="J149" s="165"/>
      <c r="K149" s="165"/>
      <c r="L149" s="165"/>
      <c r="M149" s="168"/>
    </row>
    <row r="150" spans="1:13" x14ac:dyDescent="0.25">
      <c r="A150" s="165"/>
      <c r="B150" s="165"/>
      <c r="C150" s="165"/>
      <c r="D150" s="165"/>
      <c r="E150" s="165"/>
      <c r="F150" s="167"/>
      <c r="G150" s="165"/>
      <c r="H150" s="165"/>
      <c r="I150" s="165"/>
      <c r="J150" s="165"/>
      <c r="K150" s="165"/>
      <c r="L150" s="165"/>
      <c r="M150" s="168"/>
    </row>
    <row r="151" spans="1:13" x14ac:dyDescent="0.25">
      <c r="A151" s="165"/>
      <c r="B151" s="165"/>
      <c r="C151" s="165"/>
      <c r="D151" s="165"/>
      <c r="E151" s="165"/>
      <c r="F151" s="167"/>
      <c r="G151" s="165"/>
      <c r="H151" s="165"/>
      <c r="I151" s="165"/>
      <c r="J151" s="165"/>
      <c r="K151" s="165"/>
      <c r="L151" s="165"/>
      <c r="M151" s="168"/>
    </row>
    <row r="152" spans="1:13" x14ac:dyDescent="0.25">
      <c r="A152" s="165"/>
    </row>
  </sheetData>
  <mergeCells count="24">
    <mergeCell ref="D137:L137"/>
    <mergeCell ref="N7:N9"/>
    <mergeCell ref="N11:N15"/>
    <mergeCell ref="N17:N22"/>
    <mergeCell ref="N24:N34"/>
    <mergeCell ref="N68:N71"/>
    <mergeCell ref="N98:N105"/>
    <mergeCell ref="N107:N112"/>
    <mergeCell ref="A5:K5"/>
    <mergeCell ref="L5:N5"/>
    <mergeCell ref="D135:L135"/>
    <mergeCell ref="D136:L136"/>
    <mergeCell ref="N36:N41"/>
    <mergeCell ref="N43:N50"/>
    <mergeCell ref="N52:N59"/>
    <mergeCell ref="N61:N62"/>
    <mergeCell ref="N64:N66"/>
    <mergeCell ref="N114:N123"/>
    <mergeCell ref="N125:N128"/>
    <mergeCell ref="N130:N132"/>
    <mergeCell ref="N73:N76"/>
    <mergeCell ref="N78:N83"/>
    <mergeCell ref="N85:N86"/>
    <mergeCell ref="N88:N95"/>
  </mergeCells>
  <pageMargins left="0.31496062992125984" right="0.31496062992125984" top="0.74803149606299213" bottom="0.74803149606299213" header="0.31496062992125984" footer="0.31496062992125984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99"/>
  <sheetViews>
    <sheetView topLeftCell="A44" workbookViewId="0">
      <selection activeCell="M60" sqref="A1:M60"/>
    </sheetView>
  </sheetViews>
  <sheetFormatPr defaultRowHeight="15" x14ac:dyDescent="0.25"/>
  <cols>
    <col min="1" max="1" width="13.5703125" customWidth="1"/>
    <col min="2" max="2" width="30.85546875" bestFit="1" customWidth="1"/>
    <col min="3" max="3" width="32" bestFit="1" customWidth="1"/>
    <col min="4" max="4" width="22.85546875" bestFit="1" customWidth="1"/>
    <col min="5" max="5" width="18" customWidth="1"/>
    <col min="6" max="6" width="44.28515625" customWidth="1"/>
    <col min="7" max="7" width="10.7109375" customWidth="1"/>
    <col min="8" max="8" width="10" customWidth="1"/>
    <col min="9" max="9" width="9.42578125" bestFit="1" customWidth="1"/>
    <col min="10" max="10" width="22.7109375" style="219" customWidth="1"/>
    <col min="11" max="11" width="9.7109375" style="220" customWidth="1"/>
    <col min="12" max="12" width="11.140625" customWidth="1"/>
    <col min="13" max="13" width="9.140625" style="221"/>
  </cols>
  <sheetData>
    <row r="1" spans="1:1021 1026:2046 2051:3071 3076:4096 4101:5116 5121:6141 6146:7166 7171:8191 8196:9216 9221:10236 10241:11261 11266:12286 12291:13311 13316:14336 14341:15356 15361:16381" s="1" customFormat="1" ht="27.75" customHeight="1" x14ac:dyDescent="0.25">
      <c r="A1" s="214" t="s">
        <v>13</v>
      </c>
      <c r="B1" s="215"/>
      <c r="C1" s="215"/>
      <c r="D1" s="215"/>
      <c r="E1" s="215"/>
      <c r="F1" s="214"/>
      <c r="J1" s="216"/>
      <c r="K1" s="217"/>
      <c r="M1" s="218"/>
      <c r="P1" s="214"/>
      <c r="U1" s="214"/>
      <c r="Z1" s="214"/>
      <c r="AE1" s="214"/>
      <c r="AJ1" s="214"/>
      <c r="AO1" s="214"/>
      <c r="AT1" s="214"/>
      <c r="AY1" s="214"/>
      <c r="BD1" s="214"/>
      <c r="BI1" s="214"/>
      <c r="BN1" s="214"/>
      <c r="BS1" s="214"/>
      <c r="BX1" s="214"/>
      <c r="CC1" s="214"/>
      <c r="CH1" s="214"/>
      <c r="CM1" s="214"/>
      <c r="CR1" s="214"/>
      <c r="CW1" s="214"/>
      <c r="DB1" s="214"/>
      <c r="DG1" s="214"/>
      <c r="DL1" s="214"/>
      <c r="DQ1" s="214"/>
      <c r="DV1" s="214"/>
      <c r="EA1" s="214"/>
      <c r="EF1" s="214"/>
      <c r="EK1" s="214"/>
      <c r="EP1" s="214"/>
      <c r="EU1" s="214"/>
      <c r="EZ1" s="214"/>
      <c r="FE1" s="214"/>
      <c r="FJ1" s="214"/>
      <c r="FO1" s="214"/>
      <c r="FT1" s="214"/>
      <c r="FY1" s="214"/>
      <c r="GD1" s="214"/>
      <c r="GI1" s="214"/>
      <c r="GN1" s="214"/>
      <c r="GS1" s="214"/>
      <c r="GX1" s="214"/>
      <c r="HC1" s="214"/>
      <c r="HH1" s="214"/>
      <c r="HM1" s="214"/>
      <c r="HR1" s="214"/>
      <c r="HW1" s="214"/>
      <c r="IB1" s="214"/>
      <c r="IG1" s="214"/>
      <c r="IL1" s="214"/>
      <c r="IQ1" s="214"/>
      <c r="IV1" s="214"/>
      <c r="JA1" s="214"/>
      <c r="JF1" s="214"/>
      <c r="JK1" s="214"/>
      <c r="JP1" s="214"/>
      <c r="JU1" s="214"/>
      <c r="JZ1" s="214"/>
      <c r="KE1" s="214"/>
      <c r="KJ1" s="214"/>
      <c r="KO1" s="214"/>
      <c r="KT1" s="214"/>
      <c r="KY1" s="214"/>
      <c r="LD1" s="214"/>
      <c r="LI1" s="214"/>
      <c r="LN1" s="214"/>
      <c r="LS1" s="214"/>
      <c r="LX1" s="214"/>
      <c r="MC1" s="214"/>
      <c r="MH1" s="214"/>
      <c r="MM1" s="214"/>
      <c r="MR1" s="214"/>
      <c r="MW1" s="214"/>
      <c r="NB1" s="214"/>
      <c r="NG1" s="214"/>
      <c r="NL1" s="214"/>
      <c r="NQ1" s="214"/>
      <c r="NV1" s="214"/>
      <c r="OA1" s="214"/>
      <c r="OF1" s="214"/>
      <c r="OK1" s="214"/>
      <c r="OP1" s="214"/>
      <c r="OU1" s="214"/>
      <c r="OZ1" s="214"/>
      <c r="PE1" s="214"/>
      <c r="PJ1" s="214"/>
      <c r="PO1" s="214"/>
      <c r="PT1" s="214"/>
      <c r="PY1" s="214"/>
      <c r="QD1" s="214"/>
      <c r="QI1" s="214"/>
      <c r="QN1" s="214"/>
      <c r="QS1" s="214"/>
      <c r="QX1" s="214"/>
      <c r="RC1" s="214"/>
      <c r="RH1" s="214"/>
      <c r="RM1" s="214"/>
      <c r="RR1" s="214"/>
      <c r="RW1" s="214"/>
      <c r="SB1" s="214"/>
      <c r="SG1" s="214"/>
      <c r="SL1" s="214"/>
      <c r="SQ1" s="214"/>
      <c r="SV1" s="214"/>
      <c r="TA1" s="214"/>
      <c r="TF1" s="214"/>
      <c r="TK1" s="214"/>
      <c r="TP1" s="214"/>
      <c r="TU1" s="214"/>
      <c r="TZ1" s="214"/>
      <c r="UE1" s="214"/>
      <c r="UJ1" s="214"/>
      <c r="UO1" s="214"/>
      <c r="UT1" s="214"/>
      <c r="UY1" s="214"/>
      <c r="VD1" s="214"/>
      <c r="VI1" s="214"/>
      <c r="VN1" s="214"/>
      <c r="VS1" s="214"/>
      <c r="VX1" s="214"/>
      <c r="WC1" s="214"/>
      <c r="WH1" s="214"/>
      <c r="WM1" s="214"/>
      <c r="WR1" s="214"/>
      <c r="WW1" s="214"/>
      <c r="XB1" s="214"/>
      <c r="XG1" s="214"/>
      <c r="XL1" s="214"/>
      <c r="XQ1" s="214"/>
      <c r="XV1" s="214"/>
      <c r="YA1" s="214"/>
      <c r="YF1" s="214"/>
      <c r="YK1" s="214"/>
      <c r="YP1" s="214"/>
      <c r="YU1" s="214"/>
      <c r="YZ1" s="214"/>
      <c r="ZE1" s="214"/>
      <c r="ZJ1" s="214"/>
      <c r="ZO1" s="214"/>
      <c r="ZT1" s="214"/>
      <c r="ZY1" s="214"/>
      <c r="AAD1" s="214"/>
      <c r="AAI1" s="214"/>
      <c r="AAN1" s="214"/>
      <c r="AAS1" s="214"/>
      <c r="AAX1" s="214"/>
      <c r="ABC1" s="214"/>
      <c r="ABH1" s="214"/>
      <c r="ABM1" s="214"/>
      <c r="ABR1" s="214"/>
      <c r="ABW1" s="214"/>
      <c r="ACB1" s="214"/>
      <c r="ACG1" s="214"/>
      <c r="ACL1" s="214"/>
      <c r="ACQ1" s="214"/>
      <c r="ACV1" s="214"/>
      <c r="ADA1" s="214"/>
      <c r="ADF1" s="214"/>
      <c r="ADK1" s="214"/>
      <c r="ADP1" s="214"/>
      <c r="ADU1" s="214"/>
      <c r="ADZ1" s="214"/>
      <c r="AEE1" s="214"/>
      <c r="AEJ1" s="214"/>
      <c r="AEO1" s="214"/>
      <c r="AET1" s="214"/>
      <c r="AEY1" s="214"/>
      <c r="AFD1" s="214"/>
      <c r="AFI1" s="214"/>
      <c r="AFN1" s="214"/>
      <c r="AFS1" s="214"/>
      <c r="AFX1" s="214"/>
      <c r="AGC1" s="214"/>
      <c r="AGH1" s="214"/>
      <c r="AGM1" s="214"/>
      <c r="AGR1" s="214"/>
      <c r="AGW1" s="214"/>
      <c r="AHB1" s="214"/>
      <c r="AHG1" s="214"/>
      <c r="AHL1" s="214"/>
      <c r="AHQ1" s="214"/>
      <c r="AHV1" s="214"/>
      <c r="AIA1" s="214"/>
      <c r="AIF1" s="214"/>
      <c r="AIK1" s="214"/>
      <c r="AIP1" s="214"/>
      <c r="AIU1" s="214"/>
      <c r="AIZ1" s="214"/>
      <c r="AJE1" s="214"/>
      <c r="AJJ1" s="214"/>
      <c r="AJO1" s="214"/>
      <c r="AJT1" s="214"/>
      <c r="AJY1" s="214"/>
      <c r="AKD1" s="214"/>
      <c r="AKI1" s="214"/>
      <c r="AKN1" s="214"/>
      <c r="AKS1" s="214"/>
      <c r="AKX1" s="214"/>
      <c r="ALC1" s="214"/>
      <c r="ALH1" s="214"/>
      <c r="ALM1" s="214"/>
      <c r="ALR1" s="214"/>
      <c r="ALW1" s="214"/>
      <c r="AMB1" s="214"/>
      <c r="AMG1" s="214"/>
      <c r="AML1" s="214"/>
      <c r="AMQ1" s="214"/>
      <c r="AMV1" s="214"/>
      <c r="ANA1" s="214"/>
      <c r="ANF1" s="214"/>
      <c r="ANK1" s="214"/>
      <c r="ANP1" s="214"/>
      <c r="ANU1" s="214"/>
      <c r="ANZ1" s="214"/>
      <c r="AOE1" s="214"/>
      <c r="AOJ1" s="214"/>
      <c r="AOO1" s="214"/>
      <c r="AOT1" s="214"/>
      <c r="AOY1" s="214"/>
      <c r="APD1" s="214"/>
      <c r="API1" s="214"/>
      <c r="APN1" s="214"/>
      <c r="APS1" s="214"/>
      <c r="APX1" s="214"/>
      <c r="AQC1" s="214"/>
      <c r="AQH1" s="214"/>
      <c r="AQM1" s="214"/>
      <c r="AQR1" s="214"/>
      <c r="AQW1" s="214"/>
      <c r="ARB1" s="214"/>
      <c r="ARG1" s="214"/>
      <c r="ARL1" s="214"/>
      <c r="ARQ1" s="214"/>
      <c r="ARV1" s="214"/>
      <c r="ASA1" s="214"/>
      <c r="ASF1" s="214"/>
      <c r="ASK1" s="214"/>
      <c r="ASP1" s="214"/>
      <c r="ASU1" s="214"/>
      <c r="ASZ1" s="214"/>
      <c r="ATE1" s="214"/>
      <c r="ATJ1" s="214"/>
      <c r="ATO1" s="214"/>
      <c r="ATT1" s="214"/>
      <c r="ATY1" s="214"/>
      <c r="AUD1" s="214"/>
      <c r="AUI1" s="214"/>
      <c r="AUN1" s="214"/>
      <c r="AUS1" s="214"/>
      <c r="AUX1" s="214"/>
      <c r="AVC1" s="214"/>
      <c r="AVH1" s="214"/>
      <c r="AVM1" s="214"/>
      <c r="AVR1" s="214"/>
      <c r="AVW1" s="214"/>
      <c r="AWB1" s="214"/>
      <c r="AWG1" s="214"/>
      <c r="AWL1" s="214"/>
      <c r="AWQ1" s="214"/>
      <c r="AWV1" s="214"/>
      <c r="AXA1" s="214"/>
      <c r="AXF1" s="214"/>
      <c r="AXK1" s="214"/>
      <c r="AXP1" s="214"/>
      <c r="AXU1" s="214"/>
      <c r="AXZ1" s="214"/>
      <c r="AYE1" s="214"/>
      <c r="AYJ1" s="214"/>
      <c r="AYO1" s="214"/>
      <c r="AYT1" s="214"/>
      <c r="AYY1" s="214"/>
      <c r="AZD1" s="214"/>
      <c r="AZI1" s="214"/>
      <c r="AZN1" s="214"/>
      <c r="AZS1" s="214"/>
      <c r="AZX1" s="214"/>
      <c r="BAC1" s="214"/>
      <c r="BAH1" s="214"/>
      <c r="BAM1" s="214"/>
      <c r="BAR1" s="214"/>
      <c r="BAW1" s="214"/>
      <c r="BBB1" s="214"/>
      <c r="BBG1" s="214"/>
      <c r="BBL1" s="214"/>
      <c r="BBQ1" s="214"/>
      <c r="BBV1" s="214"/>
      <c r="BCA1" s="214"/>
      <c r="BCF1" s="214"/>
      <c r="BCK1" s="214"/>
      <c r="BCP1" s="214"/>
      <c r="BCU1" s="214"/>
      <c r="BCZ1" s="214"/>
      <c r="BDE1" s="214"/>
      <c r="BDJ1" s="214"/>
      <c r="BDO1" s="214"/>
      <c r="BDT1" s="214"/>
      <c r="BDY1" s="214"/>
      <c r="BED1" s="214"/>
      <c r="BEI1" s="214"/>
      <c r="BEN1" s="214"/>
      <c r="BES1" s="214"/>
      <c r="BEX1" s="214"/>
      <c r="BFC1" s="214"/>
      <c r="BFH1" s="214"/>
      <c r="BFM1" s="214"/>
      <c r="BFR1" s="214"/>
      <c r="BFW1" s="214"/>
      <c r="BGB1" s="214"/>
      <c r="BGG1" s="214"/>
      <c r="BGL1" s="214"/>
      <c r="BGQ1" s="214"/>
      <c r="BGV1" s="214"/>
      <c r="BHA1" s="214"/>
      <c r="BHF1" s="214"/>
      <c r="BHK1" s="214"/>
      <c r="BHP1" s="214"/>
      <c r="BHU1" s="214"/>
      <c r="BHZ1" s="214"/>
      <c r="BIE1" s="214"/>
      <c r="BIJ1" s="214"/>
      <c r="BIO1" s="214"/>
      <c r="BIT1" s="214"/>
      <c r="BIY1" s="214"/>
      <c r="BJD1" s="214"/>
      <c r="BJI1" s="214"/>
      <c r="BJN1" s="214"/>
      <c r="BJS1" s="214"/>
      <c r="BJX1" s="214"/>
      <c r="BKC1" s="214"/>
      <c r="BKH1" s="214"/>
      <c r="BKM1" s="214"/>
      <c r="BKR1" s="214"/>
      <c r="BKW1" s="214"/>
      <c r="BLB1" s="214"/>
      <c r="BLG1" s="214"/>
      <c r="BLL1" s="214"/>
      <c r="BLQ1" s="214"/>
      <c r="BLV1" s="214"/>
      <c r="BMA1" s="214"/>
      <c r="BMF1" s="214"/>
      <c r="BMK1" s="214"/>
      <c r="BMP1" s="214"/>
      <c r="BMU1" s="214"/>
      <c r="BMZ1" s="214"/>
      <c r="BNE1" s="214"/>
      <c r="BNJ1" s="214"/>
      <c r="BNO1" s="214"/>
      <c r="BNT1" s="214"/>
      <c r="BNY1" s="214"/>
      <c r="BOD1" s="214"/>
      <c r="BOI1" s="214"/>
      <c r="BON1" s="214"/>
      <c r="BOS1" s="214"/>
      <c r="BOX1" s="214"/>
      <c r="BPC1" s="214"/>
      <c r="BPH1" s="214"/>
      <c r="BPM1" s="214"/>
      <c r="BPR1" s="214"/>
      <c r="BPW1" s="214"/>
      <c r="BQB1" s="214"/>
      <c r="BQG1" s="214"/>
      <c r="BQL1" s="214"/>
      <c r="BQQ1" s="214"/>
      <c r="BQV1" s="214"/>
      <c r="BRA1" s="214"/>
      <c r="BRF1" s="214"/>
      <c r="BRK1" s="214"/>
      <c r="BRP1" s="214"/>
      <c r="BRU1" s="214"/>
      <c r="BRZ1" s="214"/>
      <c r="BSE1" s="214"/>
      <c r="BSJ1" s="214"/>
      <c r="BSO1" s="214"/>
      <c r="BST1" s="214"/>
      <c r="BSY1" s="214"/>
      <c r="BTD1" s="214"/>
      <c r="BTI1" s="214"/>
      <c r="BTN1" s="214"/>
      <c r="BTS1" s="214"/>
      <c r="BTX1" s="214"/>
      <c r="BUC1" s="214"/>
      <c r="BUH1" s="214"/>
      <c r="BUM1" s="214"/>
      <c r="BUR1" s="214"/>
      <c r="BUW1" s="214"/>
      <c r="BVB1" s="214"/>
      <c r="BVG1" s="214"/>
      <c r="BVL1" s="214"/>
      <c r="BVQ1" s="214"/>
      <c r="BVV1" s="214"/>
      <c r="BWA1" s="214"/>
      <c r="BWF1" s="214"/>
      <c r="BWK1" s="214"/>
      <c r="BWP1" s="214"/>
      <c r="BWU1" s="214"/>
      <c r="BWZ1" s="214"/>
      <c r="BXE1" s="214"/>
      <c r="BXJ1" s="214"/>
      <c r="BXO1" s="214"/>
      <c r="BXT1" s="214"/>
      <c r="BXY1" s="214"/>
      <c r="BYD1" s="214"/>
      <c r="BYI1" s="214"/>
      <c r="BYN1" s="214"/>
      <c r="BYS1" s="214"/>
      <c r="BYX1" s="214"/>
      <c r="BZC1" s="214"/>
      <c r="BZH1" s="214"/>
      <c r="BZM1" s="214"/>
      <c r="BZR1" s="214"/>
      <c r="BZW1" s="214"/>
      <c r="CAB1" s="214"/>
      <c r="CAG1" s="214"/>
      <c r="CAL1" s="214"/>
      <c r="CAQ1" s="214"/>
      <c r="CAV1" s="214"/>
      <c r="CBA1" s="214"/>
      <c r="CBF1" s="214"/>
      <c r="CBK1" s="214"/>
      <c r="CBP1" s="214"/>
      <c r="CBU1" s="214"/>
      <c r="CBZ1" s="214"/>
      <c r="CCE1" s="214"/>
      <c r="CCJ1" s="214"/>
      <c r="CCO1" s="214"/>
      <c r="CCT1" s="214"/>
      <c r="CCY1" s="214"/>
      <c r="CDD1" s="214"/>
      <c r="CDI1" s="214"/>
      <c r="CDN1" s="214"/>
      <c r="CDS1" s="214"/>
      <c r="CDX1" s="214"/>
      <c r="CEC1" s="214"/>
      <c r="CEH1" s="214"/>
      <c r="CEM1" s="214"/>
      <c r="CER1" s="214"/>
      <c r="CEW1" s="214"/>
      <c r="CFB1" s="214"/>
      <c r="CFG1" s="214"/>
      <c r="CFL1" s="214"/>
      <c r="CFQ1" s="214"/>
      <c r="CFV1" s="214"/>
      <c r="CGA1" s="214"/>
      <c r="CGF1" s="214"/>
      <c r="CGK1" s="214"/>
      <c r="CGP1" s="214"/>
      <c r="CGU1" s="214"/>
      <c r="CGZ1" s="214"/>
      <c r="CHE1" s="214"/>
      <c r="CHJ1" s="214"/>
      <c r="CHO1" s="214"/>
      <c r="CHT1" s="214"/>
      <c r="CHY1" s="214"/>
      <c r="CID1" s="214"/>
      <c r="CII1" s="214"/>
      <c r="CIN1" s="214"/>
      <c r="CIS1" s="214"/>
      <c r="CIX1" s="214"/>
      <c r="CJC1" s="214"/>
      <c r="CJH1" s="214"/>
      <c r="CJM1" s="214"/>
      <c r="CJR1" s="214"/>
      <c r="CJW1" s="214"/>
      <c r="CKB1" s="214"/>
      <c r="CKG1" s="214"/>
      <c r="CKL1" s="214"/>
      <c r="CKQ1" s="214"/>
      <c r="CKV1" s="214"/>
      <c r="CLA1" s="214"/>
      <c r="CLF1" s="214"/>
      <c r="CLK1" s="214"/>
      <c r="CLP1" s="214"/>
      <c r="CLU1" s="214"/>
      <c r="CLZ1" s="214"/>
      <c r="CME1" s="214"/>
      <c r="CMJ1" s="214"/>
      <c r="CMO1" s="214"/>
      <c r="CMT1" s="214"/>
      <c r="CMY1" s="214"/>
      <c r="CND1" s="214"/>
      <c r="CNI1" s="214"/>
      <c r="CNN1" s="214"/>
      <c r="CNS1" s="214"/>
      <c r="CNX1" s="214"/>
      <c r="COC1" s="214"/>
      <c r="COH1" s="214"/>
      <c r="COM1" s="214"/>
      <c r="COR1" s="214"/>
      <c r="COW1" s="214"/>
      <c r="CPB1" s="214"/>
      <c r="CPG1" s="214"/>
      <c r="CPL1" s="214"/>
      <c r="CPQ1" s="214"/>
      <c r="CPV1" s="214"/>
      <c r="CQA1" s="214"/>
      <c r="CQF1" s="214"/>
      <c r="CQK1" s="214"/>
      <c r="CQP1" s="214"/>
      <c r="CQU1" s="214"/>
      <c r="CQZ1" s="214"/>
      <c r="CRE1" s="214"/>
      <c r="CRJ1" s="214"/>
      <c r="CRO1" s="214"/>
      <c r="CRT1" s="214"/>
      <c r="CRY1" s="214"/>
      <c r="CSD1" s="214"/>
      <c r="CSI1" s="214"/>
      <c r="CSN1" s="214"/>
      <c r="CSS1" s="214"/>
      <c r="CSX1" s="214"/>
      <c r="CTC1" s="214"/>
      <c r="CTH1" s="214"/>
      <c r="CTM1" s="214"/>
      <c r="CTR1" s="214"/>
      <c r="CTW1" s="214"/>
      <c r="CUB1" s="214"/>
      <c r="CUG1" s="214"/>
      <c r="CUL1" s="214"/>
      <c r="CUQ1" s="214"/>
      <c r="CUV1" s="214"/>
      <c r="CVA1" s="214"/>
      <c r="CVF1" s="214"/>
      <c r="CVK1" s="214"/>
      <c r="CVP1" s="214"/>
      <c r="CVU1" s="214"/>
      <c r="CVZ1" s="214"/>
      <c r="CWE1" s="214"/>
      <c r="CWJ1" s="214"/>
      <c r="CWO1" s="214"/>
      <c r="CWT1" s="214"/>
      <c r="CWY1" s="214"/>
      <c r="CXD1" s="214"/>
      <c r="CXI1" s="214"/>
      <c r="CXN1" s="214"/>
      <c r="CXS1" s="214"/>
      <c r="CXX1" s="214"/>
      <c r="CYC1" s="214"/>
      <c r="CYH1" s="214"/>
      <c r="CYM1" s="214"/>
      <c r="CYR1" s="214"/>
      <c r="CYW1" s="214"/>
      <c r="CZB1" s="214"/>
      <c r="CZG1" s="214"/>
      <c r="CZL1" s="214"/>
      <c r="CZQ1" s="214"/>
      <c r="CZV1" s="214"/>
      <c r="DAA1" s="214"/>
      <c r="DAF1" s="214"/>
      <c r="DAK1" s="214"/>
      <c r="DAP1" s="214"/>
      <c r="DAU1" s="214"/>
      <c r="DAZ1" s="214"/>
      <c r="DBE1" s="214"/>
      <c r="DBJ1" s="214"/>
      <c r="DBO1" s="214"/>
      <c r="DBT1" s="214"/>
      <c r="DBY1" s="214"/>
      <c r="DCD1" s="214"/>
      <c r="DCI1" s="214"/>
      <c r="DCN1" s="214"/>
      <c r="DCS1" s="214"/>
      <c r="DCX1" s="214"/>
      <c r="DDC1" s="214"/>
      <c r="DDH1" s="214"/>
      <c r="DDM1" s="214"/>
      <c r="DDR1" s="214"/>
      <c r="DDW1" s="214"/>
      <c r="DEB1" s="214"/>
      <c r="DEG1" s="214"/>
      <c r="DEL1" s="214"/>
      <c r="DEQ1" s="214"/>
      <c r="DEV1" s="214"/>
      <c r="DFA1" s="214"/>
      <c r="DFF1" s="214"/>
      <c r="DFK1" s="214"/>
      <c r="DFP1" s="214"/>
      <c r="DFU1" s="214"/>
      <c r="DFZ1" s="214"/>
      <c r="DGE1" s="214"/>
      <c r="DGJ1" s="214"/>
      <c r="DGO1" s="214"/>
      <c r="DGT1" s="214"/>
      <c r="DGY1" s="214"/>
      <c r="DHD1" s="214"/>
      <c r="DHI1" s="214"/>
      <c r="DHN1" s="214"/>
      <c r="DHS1" s="214"/>
      <c r="DHX1" s="214"/>
      <c r="DIC1" s="214"/>
      <c r="DIH1" s="214"/>
      <c r="DIM1" s="214"/>
      <c r="DIR1" s="214"/>
      <c r="DIW1" s="214"/>
      <c r="DJB1" s="214"/>
      <c r="DJG1" s="214"/>
      <c r="DJL1" s="214"/>
      <c r="DJQ1" s="214"/>
      <c r="DJV1" s="214"/>
      <c r="DKA1" s="214"/>
      <c r="DKF1" s="214"/>
      <c r="DKK1" s="214"/>
      <c r="DKP1" s="214"/>
      <c r="DKU1" s="214"/>
      <c r="DKZ1" s="214"/>
      <c r="DLE1" s="214"/>
      <c r="DLJ1" s="214"/>
      <c r="DLO1" s="214"/>
      <c r="DLT1" s="214"/>
      <c r="DLY1" s="214"/>
      <c r="DMD1" s="214"/>
      <c r="DMI1" s="214"/>
      <c r="DMN1" s="214"/>
      <c r="DMS1" s="214"/>
      <c r="DMX1" s="214"/>
      <c r="DNC1" s="214"/>
      <c r="DNH1" s="214"/>
      <c r="DNM1" s="214"/>
      <c r="DNR1" s="214"/>
      <c r="DNW1" s="214"/>
      <c r="DOB1" s="214"/>
      <c r="DOG1" s="214"/>
      <c r="DOL1" s="214"/>
      <c r="DOQ1" s="214"/>
      <c r="DOV1" s="214"/>
      <c r="DPA1" s="214"/>
      <c r="DPF1" s="214"/>
      <c r="DPK1" s="214"/>
      <c r="DPP1" s="214"/>
      <c r="DPU1" s="214"/>
      <c r="DPZ1" s="214"/>
      <c r="DQE1" s="214"/>
      <c r="DQJ1" s="214"/>
      <c r="DQO1" s="214"/>
      <c r="DQT1" s="214"/>
      <c r="DQY1" s="214"/>
      <c r="DRD1" s="214"/>
      <c r="DRI1" s="214"/>
      <c r="DRN1" s="214"/>
      <c r="DRS1" s="214"/>
      <c r="DRX1" s="214"/>
      <c r="DSC1" s="214"/>
      <c r="DSH1" s="214"/>
      <c r="DSM1" s="214"/>
      <c r="DSR1" s="214"/>
      <c r="DSW1" s="214"/>
      <c r="DTB1" s="214"/>
      <c r="DTG1" s="214"/>
      <c r="DTL1" s="214"/>
      <c r="DTQ1" s="214"/>
      <c r="DTV1" s="214"/>
      <c r="DUA1" s="214"/>
      <c r="DUF1" s="214"/>
      <c r="DUK1" s="214"/>
      <c r="DUP1" s="214"/>
      <c r="DUU1" s="214"/>
      <c r="DUZ1" s="214"/>
      <c r="DVE1" s="214"/>
      <c r="DVJ1" s="214"/>
      <c r="DVO1" s="214"/>
      <c r="DVT1" s="214"/>
      <c r="DVY1" s="214"/>
      <c r="DWD1" s="214"/>
      <c r="DWI1" s="214"/>
      <c r="DWN1" s="214"/>
      <c r="DWS1" s="214"/>
      <c r="DWX1" s="214"/>
      <c r="DXC1" s="214"/>
      <c r="DXH1" s="214"/>
      <c r="DXM1" s="214"/>
      <c r="DXR1" s="214"/>
      <c r="DXW1" s="214"/>
      <c r="DYB1" s="214"/>
      <c r="DYG1" s="214"/>
      <c r="DYL1" s="214"/>
      <c r="DYQ1" s="214"/>
      <c r="DYV1" s="214"/>
      <c r="DZA1" s="214"/>
      <c r="DZF1" s="214"/>
      <c r="DZK1" s="214"/>
      <c r="DZP1" s="214"/>
      <c r="DZU1" s="214"/>
      <c r="DZZ1" s="214"/>
      <c r="EAE1" s="214"/>
      <c r="EAJ1" s="214"/>
      <c r="EAO1" s="214"/>
      <c r="EAT1" s="214"/>
      <c r="EAY1" s="214"/>
      <c r="EBD1" s="214"/>
      <c r="EBI1" s="214"/>
      <c r="EBN1" s="214"/>
      <c r="EBS1" s="214"/>
      <c r="EBX1" s="214"/>
      <c r="ECC1" s="214"/>
      <c r="ECH1" s="214"/>
      <c r="ECM1" s="214"/>
      <c r="ECR1" s="214"/>
      <c r="ECW1" s="214"/>
      <c r="EDB1" s="214"/>
      <c r="EDG1" s="214"/>
      <c r="EDL1" s="214"/>
      <c r="EDQ1" s="214"/>
      <c r="EDV1" s="214"/>
      <c r="EEA1" s="214"/>
      <c r="EEF1" s="214"/>
      <c r="EEK1" s="214"/>
      <c r="EEP1" s="214"/>
      <c r="EEU1" s="214"/>
      <c r="EEZ1" s="214"/>
      <c r="EFE1" s="214"/>
      <c r="EFJ1" s="214"/>
      <c r="EFO1" s="214"/>
      <c r="EFT1" s="214"/>
      <c r="EFY1" s="214"/>
      <c r="EGD1" s="214"/>
      <c r="EGI1" s="214"/>
      <c r="EGN1" s="214"/>
      <c r="EGS1" s="214"/>
      <c r="EGX1" s="214"/>
      <c r="EHC1" s="214"/>
      <c r="EHH1" s="214"/>
      <c r="EHM1" s="214"/>
      <c r="EHR1" s="214"/>
      <c r="EHW1" s="214"/>
      <c r="EIB1" s="214"/>
      <c r="EIG1" s="214"/>
      <c r="EIL1" s="214"/>
      <c r="EIQ1" s="214"/>
      <c r="EIV1" s="214"/>
      <c r="EJA1" s="214"/>
      <c r="EJF1" s="214"/>
      <c r="EJK1" s="214"/>
      <c r="EJP1" s="214"/>
      <c r="EJU1" s="214"/>
      <c r="EJZ1" s="214"/>
      <c r="EKE1" s="214"/>
      <c r="EKJ1" s="214"/>
      <c r="EKO1" s="214"/>
      <c r="EKT1" s="214"/>
      <c r="EKY1" s="214"/>
      <c r="ELD1" s="214"/>
      <c r="ELI1" s="214"/>
      <c r="ELN1" s="214"/>
      <c r="ELS1" s="214"/>
      <c r="ELX1" s="214"/>
      <c r="EMC1" s="214"/>
      <c r="EMH1" s="214"/>
      <c r="EMM1" s="214"/>
      <c r="EMR1" s="214"/>
      <c r="EMW1" s="214"/>
      <c r="ENB1" s="214"/>
      <c r="ENG1" s="214"/>
      <c r="ENL1" s="214"/>
      <c r="ENQ1" s="214"/>
      <c r="ENV1" s="214"/>
      <c r="EOA1" s="214"/>
      <c r="EOF1" s="214"/>
      <c r="EOK1" s="214"/>
      <c r="EOP1" s="214"/>
      <c r="EOU1" s="214"/>
      <c r="EOZ1" s="214"/>
      <c r="EPE1" s="214"/>
      <c r="EPJ1" s="214"/>
      <c r="EPO1" s="214"/>
      <c r="EPT1" s="214"/>
      <c r="EPY1" s="214"/>
      <c r="EQD1" s="214"/>
      <c r="EQI1" s="214"/>
      <c r="EQN1" s="214"/>
      <c r="EQS1" s="214"/>
      <c r="EQX1" s="214"/>
      <c r="ERC1" s="214"/>
      <c r="ERH1" s="214"/>
      <c r="ERM1" s="214"/>
      <c r="ERR1" s="214"/>
      <c r="ERW1" s="214"/>
      <c r="ESB1" s="214"/>
      <c r="ESG1" s="214"/>
      <c r="ESL1" s="214"/>
      <c r="ESQ1" s="214"/>
      <c r="ESV1" s="214"/>
      <c r="ETA1" s="214"/>
      <c r="ETF1" s="214"/>
      <c r="ETK1" s="214"/>
      <c r="ETP1" s="214"/>
      <c r="ETU1" s="214"/>
      <c r="ETZ1" s="214"/>
      <c r="EUE1" s="214"/>
      <c r="EUJ1" s="214"/>
      <c r="EUO1" s="214"/>
      <c r="EUT1" s="214"/>
      <c r="EUY1" s="214"/>
      <c r="EVD1" s="214"/>
      <c r="EVI1" s="214"/>
      <c r="EVN1" s="214"/>
      <c r="EVS1" s="214"/>
      <c r="EVX1" s="214"/>
      <c r="EWC1" s="214"/>
      <c r="EWH1" s="214"/>
      <c r="EWM1" s="214"/>
      <c r="EWR1" s="214"/>
      <c r="EWW1" s="214"/>
      <c r="EXB1" s="214"/>
      <c r="EXG1" s="214"/>
      <c r="EXL1" s="214"/>
      <c r="EXQ1" s="214"/>
      <c r="EXV1" s="214"/>
      <c r="EYA1" s="214"/>
      <c r="EYF1" s="214"/>
      <c r="EYK1" s="214"/>
      <c r="EYP1" s="214"/>
      <c r="EYU1" s="214"/>
      <c r="EYZ1" s="214"/>
      <c r="EZE1" s="214"/>
      <c r="EZJ1" s="214"/>
      <c r="EZO1" s="214"/>
      <c r="EZT1" s="214"/>
      <c r="EZY1" s="214"/>
      <c r="FAD1" s="214"/>
      <c r="FAI1" s="214"/>
      <c r="FAN1" s="214"/>
      <c r="FAS1" s="214"/>
      <c r="FAX1" s="214"/>
      <c r="FBC1" s="214"/>
      <c r="FBH1" s="214"/>
      <c r="FBM1" s="214"/>
      <c r="FBR1" s="214"/>
      <c r="FBW1" s="214"/>
      <c r="FCB1" s="214"/>
      <c r="FCG1" s="214"/>
      <c r="FCL1" s="214"/>
      <c r="FCQ1" s="214"/>
      <c r="FCV1" s="214"/>
      <c r="FDA1" s="214"/>
      <c r="FDF1" s="214"/>
      <c r="FDK1" s="214"/>
      <c r="FDP1" s="214"/>
      <c r="FDU1" s="214"/>
      <c r="FDZ1" s="214"/>
      <c r="FEE1" s="214"/>
      <c r="FEJ1" s="214"/>
      <c r="FEO1" s="214"/>
      <c r="FET1" s="214"/>
      <c r="FEY1" s="214"/>
      <c r="FFD1" s="214"/>
      <c r="FFI1" s="214"/>
      <c r="FFN1" s="214"/>
      <c r="FFS1" s="214"/>
      <c r="FFX1" s="214"/>
      <c r="FGC1" s="214"/>
      <c r="FGH1" s="214"/>
      <c r="FGM1" s="214"/>
      <c r="FGR1" s="214"/>
      <c r="FGW1" s="214"/>
      <c r="FHB1" s="214"/>
      <c r="FHG1" s="214"/>
      <c r="FHL1" s="214"/>
      <c r="FHQ1" s="214"/>
      <c r="FHV1" s="214"/>
      <c r="FIA1" s="214"/>
      <c r="FIF1" s="214"/>
      <c r="FIK1" s="214"/>
      <c r="FIP1" s="214"/>
      <c r="FIU1" s="214"/>
      <c r="FIZ1" s="214"/>
      <c r="FJE1" s="214"/>
      <c r="FJJ1" s="214"/>
      <c r="FJO1" s="214"/>
      <c r="FJT1" s="214"/>
      <c r="FJY1" s="214"/>
      <c r="FKD1" s="214"/>
      <c r="FKI1" s="214"/>
      <c r="FKN1" s="214"/>
      <c r="FKS1" s="214"/>
      <c r="FKX1" s="214"/>
      <c r="FLC1" s="214"/>
      <c r="FLH1" s="214"/>
      <c r="FLM1" s="214"/>
      <c r="FLR1" s="214"/>
      <c r="FLW1" s="214"/>
      <c r="FMB1" s="214"/>
      <c r="FMG1" s="214"/>
      <c r="FML1" s="214"/>
      <c r="FMQ1" s="214"/>
      <c r="FMV1" s="214"/>
      <c r="FNA1" s="214"/>
      <c r="FNF1" s="214"/>
      <c r="FNK1" s="214"/>
      <c r="FNP1" s="214"/>
      <c r="FNU1" s="214"/>
      <c r="FNZ1" s="214"/>
      <c r="FOE1" s="214"/>
      <c r="FOJ1" s="214"/>
      <c r="FOO1" s="214"/>
      <c r="FOT1" s="214"/>
      <c r="FOY1" s="214"/>
      <c r="FPD1" s="214"/>
      <c r="FPI1" s="214"/>
      <c r="FPN1" s="214"/>
      <c r="FPS1" s="214"/>
      <c r="FPX1" s="214"/>
      <c r="FQC1" s="214"/>
      <c r="FQH1" s="214"/>
      <c r="FQM1" s="214"/>
      <c r="FQR1" s="214"/>
      <c r="FQW1" s="214"/>
      <c r="FRB1" s="214"/>
      <c r="FRG1" s="214"/>
      <c r="FRL1" s="214"/>
      <c r="FRQ1" s="214"/>
      <c r="FRV1" s="214"/>
      <c r="FSA1" s="214"/>
      <c r="FSF1" s="214"/>
      <c r="FSK1" s="214"/>
      <c r="FSP1" s="214"/>
      <c r="FSU1" s="214"/>
      <c r="FSZ1" s="214"/>
      <c r="FTE1" s="214"/>
      <c r="FTJ1" s="214"/>
      <c r="FTO1" s="214"/>
      <c r="FTT1" s="214"/>
      <c r="FTY1" s="214"/>
      <c r="FUD1" s="214"/>
      <c r="FUI1" s="214"/>
      <c r="FUN1" s="214"/>
      <c r="FUS1" s="214"/>
      <c r="FUX1" s="214"/>
      <c r="FVC1" s="214"/>
      <c r="FVH1" s="214"/>
      <c r="FVM1" s="214"/>
      <c r="FVR1" s="214"/>
      <c r="FVW1" s="214"/>
      <c r="FWB1" s="214"/>
      <c r="FWG1" s="214"/>
      <c r="FWL1" s="214"/>
      <c r="FWQ1" s="214"/>
      <c r="FWV1" s="214"/>
      <c r="FXA1" s="214"/>
      <c r="FXF1" s="214"/>
      <c r="FXK1" s="214"/>
      <c r="FXP1" s="214"/>
      <c r="FXU1" s="214"/>
      <c r="FXZ1" s="214"/>
      <c r="FYE1" s="214"/>
      <c r="FYJ1" s="214"/>
      <c r="FYO1" s="214"/>
      <c r="FYT1" s="214"/>
      <c r="FYY1" s="214"/>
      <c r="FZD1" s="214"/>
      <c r="FZI1" s="214"/>
      <c r="FZN1" s="214"/>
      <c r="FZS1" s="214"/>
      <c r="FZX1" s="214"/>
      <c r="GAC1" s="214"/>
      <c r="GAH1" s="214"/>
      <c r="GAM1" s="214"/>
      <c r="GAR1" s="214"/>
      <c r="GAW1" s="214"/>
      <c r="GBB1" s="214"/>
      <c r="GBG1" s="214"/>
      <c r="GBL1" s="214"/>
      <c r="GBQ1" s="214"/>
      <c r="GBV1" s="214"/>
      <c r="GCA1" s="214"/>
      <c r="GCF1" s="214"/>
      <c r="GCK1" s="214"/>
      <c r="GCP1" s="214"/>
      <c r="GCU1" s="214"/>
      <c r="GCZ1" s="214"/>
      <c r="GDE1" s="214"/>
      <c r="GDJ1" s="214"/>
      <c r="GDO1" s="214"/>
      <c r="GDT1" s="214"/>
      <c r="GDY1" s="214"/>
      <c r="GED1" s="214"/>
      <c r="GEI1" s="214"/>
      <c r="GEN1" s="214"/>
      <c r="GES1" s="214"/>
      <c r="GEX1" s="214"/>
      <c r="GFC1" s="214"/>
      <c r="GFH1" s="214"/>
      <c r="GFM1" s="214"/>
      <c r="GFR1" s="214"/>
      <c r="GFW1" s="214"/>
      <c r="GGB1" s="214"/>
      <c r="GGG1" s="214"/>
      <c r="GGL1" s="214"/>
      <c r="GGQ1" s="214"/>
      <c r="GGV1" s="214"/>
      <c r="GHA1" s="214"/>
      <c r="GHF1" s="214"/>
      <c r="GHK1" s="214"/>
      <c r="GHP1" s="214"/>
      <c r="GHU1" s="214"/>
      <c r="GHZ1" s="214"/>
      <c r="GIE1" s="214"/>
      <c r="GIJ1" s="214"/>
      <c r="GIO1" s="214"/>
      <c r="GIT1" s="214"/>
      <c r="GIY1" s="214"/>
      <c r="GJD1" s="214"/>
      <c r="GJI1" s="214"/>
      <c r="GJN1" s="214"/>
      <c r="GJS1" s="214"/>
      <c r="GJX1" s="214"/>
      <c r="GKC1" s="214"/>
      <c r="GKH1" s="214"/>
      <c r="GKM1" s="214"/>
      <c r="GKR1" s="214"/>
      <c r="GKW1" s="214"/>
      <c r="GLB1" s="214"/>
      <c r="GLG1" s="214"/>
      <c r="GLL1" s="214"/>
      <c r="GLQ1" s="214"/>
      <c r="GLV1" s="214"/>
      <c r="GMA1" s="214"/>
      <c r="GMF1" s="214"/>
      <c r="GMK1" s="214"/>
      <c r="GMP1" s="214"/>
      <c r="GMU1" s="214"/>
      <c r="GMZ1" s="214"/>
      <c r="GNE1" s="214"/>
      <c r="GNJ1" s="214"/>
      <c r="GNO1" s="214"/>
      <c r="GNT1" s="214"/>
      <c r="GNY1" s="214"/>
      <c r="GOD1" s="214"/>
      <c r="GOI1" s="214"/>
      <c r="GON1" s="214"/>
      <c r="GOS1" s="214"/>
      <c r="GOX1" s="214"/>
      <c r="GPC1" s="214"/>
      <c r="GPH1" s="214"/>
      <c r="GPM1" s="214"/>
      <c r="GPR1" s="214"/>
      <c r="GPW1" s="214"/>
      <c r="GQB1" s="214"/>
      <c r="GQG1" s="214"/>
      <c r="GQL1" s="214"/>
      <c r="GQQ1" s="214"/>
      <c r="GQV1" s="214"/>
      <c r="GRA1" s="214"/>
      <c r="GRF1" s="214"/>
      <c r="GRK1" s="214"/>
      <c r="GRP1" s="214"/>
      <c r="GRU1" s="214"/>
      <c r="GRZ1" s="214"/>
      <c r="GSE1" s="214"/>
      <c r="GSJ1" s="214"/>
      <c r="GSO1" s="214"/>
      <c r="GST1" s="214"/>
      <c r="GSY1" s="214"/>
      <c r="GTD1" s="214"/>
      <c r="GTI1" s="214"/>
      <c r="GTN1" s="214"/>
      <c r="GTS1" s="214"/>
      <c r="GTX1" s="214"/>
      <c r="GUC1" s="214"/>
      <c r="GUH1" s="214"/>
      <c r="GUM1" s="214"/>
      <c r="GUR1" s="214"/>
      <c r="GUW1" s="214"/>
      <c r="GVB1" s="214"/>
      <c r="GVG1" s="214"/>
      <c r="GVL1" s="214"/>
      <c r="GVQ1" s="214"/>
      <c r="GVV1" s="214"/>
      <c r="GWA1" s="214"/>
      <c r="GWF1" s="214"/>
      <c r="GWK1" s="214"/>
      <c r="GWP1" s="214"/>
      <c r="GWU1" s="214"/>
      <c r="GWZ1" s="214"/>
      <c r="GXE1" s="214"/>
      <c r="GXJ1" s="214"/>
      <c r="GXO1" s="214"/>
      <c r="GXT1" s="214"/>
      <c r="GXY1" s="214"/>
      <c r="GYD1" s="214"/>
      <c r="GYI1" s="214"/>
      <c r="GYN1" s="214"/>
      <c r="GYS1" s="214"/>
      <c r="GYX1" s="214"/>
      <c r="GZC1" s="214"/>
      <c r="GZH1" s="214"/>
      <c r="GZM1" s="214"/>
      <c r="GZR1" s="214"/>
      <c r="GZW1" s="214"/>
      <c r="HAB1" s="214"/>
      <c r="HAG1" s="214"/>
      <c r="HAL1" s="214"/>
      <c r="HAQ1" s="214"/>
      <c r="HAV1" s="214"/>
      <c r="HBA1" s="214"/>
      <c r="HBF1" s="214"/>
      <c r="HBK1" s="214"/>
      <c r="HBP1" s="214"/>
      <c r="HBU1" s="214"/>
      <c r="HBZ1" s="214"/>
      <c r="HCE1" s="214"/>
      <c r="HCJ1" s="214"/>
      <c r="HCO1" s="214"/>
      <c r="HCT1" s="214"/>
      <c r="HCY1" s="214"/>
      <c r="HDD1" s="214"/>
      <c r="HDI1" s="214"/>
      <c r="HDN1" s="214"/>
      <c r="HDS1" s="214"/>
      <c r="HDX1" s="214"/>
      <c r="HEC1" s="214"/>
      <c r="HEH1" s="214"/>
      <c r="HEM1" s="214"/>
      <c r="HER1" s="214"/>
      <c r="HEW1" s="214"/>
      <c r="HFB1" s="214"/>
      <c r="HFG1" s="214"/>
      <c r="HFL1" s="214"/>
      <c r="HFQ1" s="214"/>
      <c r="HFV1" s="214"/>
      <c r="HGA1" s="214"/>
      <c r="HGF1" s="214"/>
      <c r="HGK1" s="214"/>
      <c r="HGP1" s="214"/>
      <c r="HGU1" s="214"/>
      <c r="HGZ1" s="214"/>
      <c r="HHE1" s="214"/>
      <c r="HHJ1" s="214"/>
      <c r="HHO1" s="214"/>
      <c r="HHT1" s="214"/>
      <c r="HHY1" s="214"/>
      <c r="HID1" s="214"/>
      <c r="HII1" s="214"/>
      <c r="HIN1" s="214"/>
      <c r="HIS1" s="214"/>
      <c r="HIX1" s="214"/>
      <c r="HJC1" s="214"/>
      <c r="HJH1" s="214"/>
      <c r="HJM1" s="214"/>
      <c r="HJR1" s="214"/>
      <c r="HJW1" s="214"/>
      <c r="HKB1" s="214"/>
      <c r="HKG1" s="214"/>
      <c r="HKL1" s="214"/>
      <c r="HKQ1" s="214"/>
      <c r="HKV1" s="214"/>
      <c r="HLA1" s="214"/>
      <c r="HLF1" s="214"/>
      <c r="HLK1" s="214"/>
      <c r="HLP1" s="214"/>
      <c r="HLU1" s="214"/>
      <c r="HLZ1" s="214"/>
      <c r="HME1" s="214"/>
      <c r="HMJ1" s="214"/>
      <c r="HMO1" s="214"/>
      <c r="HMT1" s="214"/>
      <c r="HMY1" s="214"/>
      <c r="HND1" s="214"/>
      <c r="HNI1" s="214"/>
      <c r="HNN1" s="214"/>
      <c r="HNS1" s="214"/>
      <c r="HNX1" s="214"/>
      <c r="HOC1" s="214"/>
      <c r="HOH1" s="214"/>
      <c r="HOM1" s="214"/>
      <c r="HOR1" s="214"/>
      <c r="HOW1" s="214"/>
      <c r="HPB1" s="214"/>
      <c r="HPG1" s="214"/>
      <c r="HPL1" s="214"/>
      <c r="HPQ1" s="214"/>
      <c r="HPV1" s="214"/>
      <c r="HQA1" s="214"/>
      <c r="HQF1" s="214"/>
      <c r="HQK1" s="214"/>
      <c r="HQP1" s="214"/>
      <c r="HQU1" s="214"/>
      <c r="HQZ1" s="214"/>
      <c r="HRE1" s="214"/>
      <c r="HRJ1" s="214"/>
      <c r="HRO1" s="214"/>
      <c r="HRT1" s="214"/>
      <c r="HRY1" s="214"/>
      <c r="HSD1" s="214"/>
      <c r="HSI1" s="214"/>
      <c r="HSN1" s="214"/>
      <c r="HSS1" s="214"/>
      <c r="HSX1" s="214"/>
      <c r="HTC1" s="214"/>
      <c r="HTH1" s="214"/>
      <c r="HTM1" s="214"/>
      <c r="HTR1" s="214"/>
      <c r="HTW1" s="214"/>
      <c r="HUB1" s="214"/>
      <c r="HUG1" s="214"/>
      <c r="HUL1" s="214"/>
      <c r="HUQ1" s="214"/>
      <c r="HUV1" s="214"/>
      <c r="HVA1" s="214"/>
      <c r="HVF1" s="214"/>
      <c r="HVK1" s="214"/>
      <c r="HVP1" s="214"/>
      <c r="HVU1" s="214"/>
      <c r="HVZ1" s="214"/>
      <c r="HWE1" s="214"/>
      <c r="HWJ1" s="214"/>
      <c r="HWO1" s="214"/>
      <c r="HWT1" s="214"/>
      <c r="HWY1" s="214"/>
      <c r="HXD1" s="214"/>
      <c r="HXI1" s="214"/>
      <c r="HXN1" s="214"/>
      <c r="HXS1" s="214"/>
      <c r="HXX1" s="214"/>
      <c r="HYC1" s="214"/>
      <c r="HYH1" s="214"/>
      <c r="HYM1" s="214"/>
      <c r="HYR1" s="214"/>
      <c r="HYW1" s="214"/>
      <c r="HZB1" s="214"/>
      <c r="HZG1" s="214"/>
      <c r="HZL1" s="214"/>
      <c r="HZQ1" s="214"/>
      <c r="HZV1" s="214"/>
      <c r="IAA1" s="214"/>
      <c r="IAF1" s="214"/>
      <c r="IAK1" s="214"/>
      <c r="IAP1" s="214"/>
      <c r="IAU1" s="214"/>
      <c r="IAZ1" s="214"/>
      <c r="IBE1" s="214"/>
      <c r="IBJ1" s="214"/>
      <c r="IBO1" s="214"/>
      <c r="IBT1" s="214"/>
      <c r="IBY1" s="214"/>
      <c r="ICD1" s="214"/>
      <c r="ICI1" s="214"/>
      <c r="ICN1" s="214"/>
      <c r="ICS1" s="214"/>
      <c r="ICX1" s="214"/>
      <c r="IDC1" s="214"/>
      <c r="IDH1" s="214"/>
      <c r="IDM1" s="214"/>
      <c r="IDR1" s="214"/>
      <c r="IDW1" s="214"/>
      <c r="IEB1" s="214"/>
      <c r="IEG1" s="214"/>
      <c r="IEL1" s="214"/>
      <c r="IEQ1" s="214"/>
      <c r="IEV1" s="214"/>
      <c r="IFA1" s="214"/>
      <c r="IFF1" s="214"/>
      <c r="IFK1" s="214"/>
      <c r="IFP1" s="214"/>
      <c r="IFU1" s="214"/>
      <c r="IFZ1" s="214"/>
      <c r="IGE1" s="214"/>
      <c r="IGJ1" s="214"/>
      <c r="IGO1" s="214"/>
      <c r="IGT1" s="214"/>
      <c r="IGY1" s="214"/>
      <c r="IHD1" s="214"/>
      <c r="IHI1" s="214"/>
      <c r="IHN1" s="214"/>
      <c r="IHS1" s="214"/>
      <c r="IHX1" s="214"/>
      <c r="IIC1" s="214"/>
      <c r="IIH1" s="214"/>
      <c r="IIM1" s="214"/>
      <c r="IIR1" s="214"/>
      <c r="IIW1" s="214"/>
      <c r="IJB1" s="214"/>
      <c r="IJG1" s="214"/>
      <c r="IJL1" s="214"/>
      <c r="IJQ1" s="214"/>
      <c r="IJV1" s="214"/>
      <c r="IKA1" s="214"/>
      <c r="IKF1" s="214"/>
      <c r="IKK1" s="214"/>
      <c r="IKP1" s="214"/>
      <c r="IKU1" s="214"/>
      <c r="IKZ1" s="214"/>
      <c r="ILE1" s="214"/>
      <c r="ILJ1" s="214"/>
      <c r="ILO1" s="214"/>
      <c r="ILT1" s="214"/>
      <c r="ILY1" s="214"/>
      <c r="IMD1" s="214"/>
      <c r="IMI1" s="214"/>
      <c r="IMN1" s="214"/>
      <c r="IMS1" s="214"/>
      <c r="IMX1" s="214"/>
      <c r="INC1" s="214"/>
      <c r="INH1" s="214"/>
      <c r="INM1" s="214"/>
      <c r="INR1" s="214"/>
      <c r="INW1" s="214"/>
      <c r="IOB1" s="214"/>
      <c r="IOG1" s="214"/>
      <c r="IOL1" s="214"/>
      <c r="IOQ1" s="214"/>
      <c r="IOV1" s="214"/>
      <c r="IPA1" s="214"/>
      <c r="IPF1" s="214"/>
      <c r="IPK1" s="214"/>
      <c r="IPP1" s="214"/>
      <c r="IPU1" s="214"/>
      <c r="IPZ1" s="214"/>
      <c r="IQE1" s="214"/>
      <c r="IQJ1" s="214"/>
      <c r="IQO1" s="214"/>
      <c r="IQT1" s="214"/>
      <c r="IQY1" s="214"/>
      <c r="IRD1" s="214"/>
      <c r="IRI1" s="214"/>
      <c r="IRN1" s="214"/>
      <c r="IRS1" s="214"/>
      <c r="IRX1" s="214"/>
      <c r="ISC1" s="214"/>
      <c r="ISH1" s="214"/>
      <c r="ISM1" s="214"/>
      <c r="ISR1" s="214"/>
      <c r="ISW1" s="214"/>
      <c r="ITB1" s="214"/>
      <c r="ITG1" s="214"/>
      <c r="ITL1" s="214"/>
      <c r="ITQ1" s="214"/>
      <c r="ITV1" s="214"/>
      <c r="IUA1" s="214"/>
      <c r="IUF1" s="214"/>
      <c r="IUK1" s="214"/>
      <c r="IUP1" s="214"/>
      <c r="IUU1" s="214"/>
      <c r="IUZ1" s="214"/>
      <c r="IVE1" s="214"/>
      <c r="IVJ1" s="214"/>
      <c r="IVO1" s="214"/>
      <c r="IVT1" s="214"/>
      <c r="IVY1" s="214"/>
      <c r="IWD1" s="214"/>
      <c r="IWI1" s="214"/>
      <c r="IWN1" s="214"/>
      <c r="IWS1" s="214"/>
      <c r="IWX1" s="214"/>
      <c r="IXC1" s="214"/>
      <c r="IXH1" s="214"/>
      <c r="IXM1" s="214"/>
      <c r="IXR1" s="214"/>
      <c r="IXW1" s="214"/>
      <c r="IYB1" s="214"/>
      <c r="IYG1" s="214"/>
      <c r="IYL1" s="214"/>
      <c r="IYQ1" s="214"/>
      <c r="IYV1" s="214"/>
      <c r="IZA1" s="214"/>
      <c r="IZF1" s="214"/>
      <c r="IZK1" s="214"/>
      <c r="IZP1" s="214"/>
      <c r="IZU1" s="214"/>
      <c r="IZZ1" s="214"/>
      <c r="JAE1" s="214"/>
      <c r="JAJ1" s="214"/>
      <c r="JAO1" s="214"/>
      <c r="JAT1" s="214"/>
      <c r="JAY1" s="214"/>
      <c r="JBD1" s="214"/>
      <c r="JBI1" s="214"/>
      <c r="JBN1" s="214"/>
      <c r="JBS1" s="214"/>
      <c r="JBX1" s="214"/>
      <c r="JCC1" s="214"/>
      <c r="JCH1" s="214"/>
      <c r="JCM1" s="214"/>
      <c r="JCR1" s="214"/>
      <c r="JCW1" s="214"/>
      <c r="JDB1" s="214"/>
      <c r="JDG1" s="214"/>
      <c r="JDL1" s="214"/>
      <c r="JDQ1" s="214"/>
      <c r="JDV1" s="214"/>
      <c r="JEA1" s="214"/>
      <c r="JEF1" s="214"/>
      <c r="JEK1" s="214"/>
      <c r="JEP1" s="214"/>
      <c r="JEU1" s="214"/>
      <c r="JEZ1" s="214"/>
      <c r="JFE1" s="214"/>
      <c r="JFJ1" s="214"/>
      <c r="JFO1" s="214"/>
      <c r="JFT1" s="214"/>
      <c r="JFY1" s="214"/>
      <c r="JGD1" s="214"/>
      <c r="JGI1" s="214"/>
      <c r="JGN1" s="214"/>
      <c r="JGS1" s="214"/>
      <c r="JGX1" s="214"/>
      <c r="JHC1" s="214"/>
      <c r="JHH1" s="214"/>
      <c r="JHM1" s="214"/>
      <c r="JHR1" s="214"/>
      <c r="JHW1" s="214"/>
      <c r="JIB1" s="214"/>
      <c r="JIG1" s="214"/>
      <c r="JIL1" s="214"/>
      <c r="JIQ1" s="214"/>
      <c r="JIV1" s="214"/>
      <c r="JJA1" s="214"/>
      <c r="JJF1" s="214"/>
      <c r="JJK1" s="214"/>
      <c r="JJP1" s="214"/>
      <c r="JJU1" s="214"/>
      <c r="JJZ1" s="214"/>
      <c r="JKE1" s="214"/>
      <c r="JKJ1" s="214"/>
      <c r="JKO1" s="214"/>
      <c r="JKT1" s="214"/>
      <c r="JKY1" s="214"/>
      <c r="JLD1" s="214"/>
      <c r="JLI1" s="214"/>
      <c r="JLN1" s="214"/>
      <c r="JLS1" s="214"/>
      <c r="JLX1" s="214"/>
      <c r="JMC1" s="214"/>
      <c r="JMH1" s="214"/>
      <c r="JMM1" s="214"/>
      <c r="JMR1" s="214"/>
      <c r="JMW1" s="214"/>
      <c r="JNB1" s="214"/>
      <c r="JNG1" s="214"/>
      <c r="JNL1" s="214"/>
      <c r="JNQ1" s="214"/>
      <c r="JNV1" s="214"/>
      <c r="JOA1" s="214"/>
      <c r="JOF1" s="214"/>
      <c r="JOK1" s="214"/>
      <c r="JOP1" s="214"/>
      <c r="JOU1" s="214"/>
      <c r="JOZ1" s="214"/>
      <c r="JPE1" s="214"/>
      <c r="JPJ1" s="214"/>
      <c r="JPO1" s="214"/>
      <c r="JPT1" s="214"/>
      <c r="JPY1" s="214"/>
      <c r="JQD1" s="214"/>
      <c r="JQI1" s="214"/>
      <c r="JQN1" s="214"/>
      <c r="JQS1" s="214"/>
      <c r="JQX1" s="214"/>
      <c r="JRC1" s="214"/>
      <c r="JRH1" s="214"/>
      <c r="JRM1" s="214"/>
      <c r="JRR1" s="214"/>
      <c r="JRW1" s="214"/>
      <c r="JSB1" s="214"/>
      <c r="JSG1" s="214"/>
      <c r="JSL1" s="214"/>
      <c r="JSQ1" s="214"/>
      <c r="JSV1" s="214"/>
      <c r="JTA1" s="214"/>
      <c r="JTF1" s="214"/>
      <c r="JTK1" s="214"/>
      <c r="JTP1" s="214"/>
      <c r="JTU1" s="214"/>
      <c r="JTZ1" s="214"/>
      <c r="JUE1" s="214"/>
      <c r="JUJ1" s="214"/>
      <c r="JUO1" s="214"/>
      <c r="JUT1" s="214"/>
      <c r="JUY1" s="214"/>
      <c r="JVD1" s="214"/>
      <c r="JVI1" s="214"/>
      <c r="JVN1" s="214"/>
      <c r="JVS1" s="214"/>
      <c r="JVX1" s="214"/>
      <c r="JWC1" s="214"/>
      <c r="JWH1" s="214"/>
      <c r="JWM1" s="214"/>
      <c r="JWR1" s="214"/>
      <c r="JWW1" s="214"/>
      <c r="JXB1" s="214"/>
      <c r="JXG1" s="214"/>
      <c r="JXL1" s="214"/>
      <c r="JXQ1" s="214"/>
      <c r="JXV1" s="214"/>
      <c r="JYA1" s="214"/>
      <c r="JYF1" s="214"/>
      <c r="JYK1" s="214"/>
      <c r="JYP1" s="214"/>
      <c r="JYU1" s="214"/>
      <c r="JYZ1" s="214"/>
      <c r="JZE1" s="214"/>
      <c r="JZJ1" s="214"/>
      <c r="JZO1" s="214"/>
      <c r="JZT1" s="214"/>
      <c r="JZY1" s="214"/>
      <c r="KAD1" s="214"/>
      <c r="KAI1" s="214"/>
      <c r="KAN1" s="214"/>
      <c r="KAS1" s="214"/>
      <c r="KAX1" s="214"/>
      <c r="KBC1" s="214"/>
      <c r="KBH1" s="214"/>
      <c r="KBM1" s="214"/>
      <c r="KBR1" s="214"/>
      <c r="KBW1" s="214"/>
      <c r="KCB1" s="214"/>
      <c r="KCG1" s="214"/>
      <c r="KCL1" s="214"/>
      <c r="KCQ1" s="214"/>
      <c r="KCV1" s="214"/>
      <c r="KDA1" s="214"/>
      <c r="KDF1" s="214"/>
      <c r="KDK1" s="214"/>
      <c r="KDP1" s="214"/>
      <c r="KDU1" s="214"/>
      <c r="KDZ1" s="214"/>
      <c r="KEE1" s="214"/>
      <c r="KEJ1" s="214"/>
      <c r="KEO1" s="214"/>
      <c r="KET1" s="214"/>
      <c r="KEY1" s="214"/>
      <c r="KFD1" s="214"/>
      <c r="KFI1" s="214"/>
      <c r="KFN1" s="214"/>
      <c r="KFS1" s="214"/>
      <c r="KFX1" s="214"/>
      <c r="KGC1" s="214"/>
      <c r="KGH1" s="214"/>
      <c r="KGM1" s="214"/>
      <c r="KGR1" s="214"/>
      <c r="KGW1" s="214"/>
      <c r="KHB1" s="214"/>
      <c r="KHG1" s="214"/>
      <c r="KHL1" s="214"/>
      <c r="KHQ1" s="214"/>
      <c r="KHV1" s="214"/>
      <c r="KIA1" s="214"/>
      <c r="KIF1" s="214"/>
      <c r="KIK1" s="214"/>
      <c r="KIP1" s="214"/>
      <c r="KIU1" s="214"/>
      <c r="KIZ1" s="214"/>
      <c r="KJE1" s="214"/>
      <c r="KJJ1" s="214"/>
      <c r="KJO1" s="214"/>
      <c r="KJT1" s="214"/>
      <c r="KJY1" s="214"/>
      <c r="KKD1" s="214"/>
      <c r="KKI1" s="214"/>
      <c r="KKN1" s="214"/>
      <c r="KKS1" s="214"/>
      <c r="KKX1" s="214"/>
      <c r="KLC1" s="214"/>
      <c r="KLH1" s="214"/>
      <c r="KLM1" s="214"/>
      <c r="KLR1" s="214"/>
      <c r="KLW1" s="214"/>
      <c r="KMB1" s="214"/>
      <c r="KMG1" s="214"/>
      <c r="KML1" s="214"/>
      <c r="KMQ1" s="214"/>
      <c r="KMV1" s="214"/>
      <c r="KNA1" s="214"/>
      <c r="KNF1" s="214"/>
      <c r="KNK1" s="214"/>
      <c r="KNP1" s="214"/>
      <c r="KNU1" s="214"/>
      <c r="KNZ1" s="214"/>
      <c r="KOE1" s="214"/>
      <c r="KOJ1" s="214"/>
      <c r="KOO1" s="214"/>
      <c r="KOT1" s="214"/>
      <c r="KOY1" s="214"/>
      <c r="KPD1" s="214"/>
      <c r="KPI1" s="214"/>
      <c r="KPN1" s="214"/>
      <c r="KPS1" s="214"/>
      <c r="KPX1" s="214"/>
      <c r="KQC1" s="214"/>
      <c r="KQH1" s="214"/>
      <c r="KQM1" s="214"/>
      <c r="KQR1" s="214"/>
      <c r="KQW1" s="214"/>
      <c r="KRB1" s="214"/>
      <c r="KRG1" s="214"/>
      <c r="KRL1" s="214"/>
      <c r="KRQ1" s="214"/>
      <c r="KRV1" s="214"/>
      <c r="KSA1" s="214"/>
      <c r="KSF1" s="214"/>
      <c r="KSK1" s="214"/>
      <c r="KSP1" s="214"/>
      <c r="KSU1" s="214"/>
      <c r="KSZ1" s="214"/>
      <c r="KTE1" s="214"/>
      <c r="KTJ1" s="214"/>
      <c r="KTO1" s="214"/>
      <c r="KTT1" s="214"/>
      <c r="KTY1" s="214"/>
      <c r="KUD1" s="214"/>
      <c r="KUI1" s="214"/>
      <c r="KUN1" s="214"/>
      <c r="KUS1" s="214"/>
      <c r="KUX1" s="214"/>
      <c r="KVC1" s="214"/>
      <c r="KVH1" s="214"/>
      <c r="KVM1" s="214"/>
      <c r="KVR1" s="214"/>
      <c r="KVW1" s="214"/>
      <c r="KWB1" s="214"/>
      <c r="KWG1" s="214"/>
      <c r="KWL1" s="214"/>
      <c r="KWQ1" s="214"/>
      <c r="KWV1" s="214"/>
      <c r="KXA1" s="214"/>
      <c r="KXF1" s="214"/>
      <c r="KXK1" s="214"/>
      <c r="KXP1" s="214"/>
      <c r="KXU1" s="214"/>
      <c r="KXZ1" s="214"/>
      <c r="KYE1" s="214"/>
      <c r="KYJ1" s="214"/>
      <c r="KYO1" s="214"/>
      <c r="KYT1" s="214"/>
      <c r="KYY1" s="214"/>
      <c r="KZD1" s="214"/>
      <c r="KZI1" s="214"/>
      <c r="KZN1" s="214"/>
      <c r="KZS1" s="214"/>
      <c r="KZX1" s="214"/>
      <c r="LAC1" s="214"/>
      <c r="LAH1" s="214"/>
      <c r="LAM1" s="214"/>
      <c r="LAR1" s="214"/>
      <c r="LAW1" s="214"/>
      <c r="LBB1" s="214"/>
      <c r="LBG1" s="214"/>
      <c r="LBL1" s="214"/>
      <c r="LBQ1" s="214"/>
      <c r="LBV1" s="214"/>
      <c r="LCA1" s="214"/>
      <c r="LCF1" s="214"/>
      <c r="LCK1" s="214"/>
      <c r="LCP1" s="214"/>
      <c r="LCU1" s="214"/>
      <c r="LCZ1" s="214"/>
      <c r="LDE1" s="214"/>
      <c r="LDJ1" s="214"/>
      <c r="LDO1" s="214"/>
      <c r="LDT1" s="214"/>
      <c r="LDY1" s="214"/>
      <c r="LED1" s="214"/>
      <c r="LEI1" s="214"/>
      <c r="LEN1" s="214"/>
      <c r="LES1" s="214"/>
      <c r="LEX1" s="214"/>
      <c r="LFC1" s="214"/>
      <c r="LFH1" s="214"/>
      <c r="LFM1" s="214"/>
      <c r="LFR1" s="214"/>
      <c r="LFW1" s="214"/>
      <c r="LGB1" s="214"/>
      <c r="LGG1" s="214"/>
      <c r="LGL1" s="214"/>
      <c r="LGQ1" s="214"/>
      <c r="LGV1" s="214"/>
      <c r="LHA1" s="214"/>
      <c r="LHF1" s="214"/>
      <c r="LHK1" s="214"/>
      <c r="LHP1" s="214"/>
      <c r="LHU1" s="214"/>
      <c r="LHZ1" s="214"/>
      <c r="LIE1" s="214"/>
      <c r="LIJ1" s="214"/>
      <c r="LIO1" s="214"/>
      <c r="LIT1" s="214"/>
      <c r="LIY1" s="214"/>
      <c r="LJD1" s="214"/>
      <c r="LJI1" s="214"/>
      <c r="LJN1" s="214"/>
      <c r="LJS1" s="214"/>
      <c r="LJX1" s="214"/>
      <c r="LKC1" s="214"/>
      <c r="LKH1" s="214"/>
      <c r="LKM1" s="214"/>
      <c r="LKR1" s="214"/>
      <c r="LKW1" s="214"/>
      <c r="LLB1" s="214"/>
      <c r="LLG1" s="214"/>
      <c r="LLL1" s="214"/>
      <c r="LLQ1" s="214"/>
      <c r="LLV1" s="214"/>
      <c r="LMA1" s="214"/>
      <c r="LMF1" s="214"/>
      <c r="LMK1" s="214"/>
      <c r="LMP1" s="214"/>
      <c r="LMU1" s="214"/>
      <c r="LMZ1" s="214"/>
      <c r="LNE1" s="214"/>
      <c r="LNJ1" s="214"/>
      <c r="LNO1" s="214"/>
      <c r="LNT1" s="214"/>
      <c r="LNY1" s="214"/>
      <c r="LOD1" s="214"/>
      <c r="LOI1" s="214"/>
      <c r="LON1" s="214"/>
      <c r="LOS1" s="214"/>
      <c r="LOX1" s="214"/>
      <c r="LPC1" s="214"/>
      <c r="LPH1" s="214"/>
      <c r="LPM1" s="214"/>
      <c r="LPR1" s="214"/>
      <c r="LPW1" s="214"/>
      <c r="LQB1" s="214"/>
      <c r="LQG1" s="214"/>
      <c r="LQL1" s="214"/>
      <c r="LQQ1" s="214"/>
      <c r="LQV1" s="214"/>
      <c r="LRA1" s="214"/>
      <c r="LRF1" s="214"/>
      <c r="LRK1" s="214"/>
      <c r="LRP1" s="214"/>
      <c r="LRU1" s="214"/>
      <c r="LRZ1" s="214"/>
      <c r="LSE1" s="214"/>
      <c r="LSJ1" s="214"/>
      <c r="LSO1" s="214"/>
      <c r="LST1" s="214"/>
      <c r="LSY1" s="214"/>
      <c r="LTD1" s="214"/>
      <c r="LTI1" s="214"/>
      <c r="LTN1" s="214"/>
      <c r="LTS1" s="214"/>
      <c r="LTX1" s="214"/>
      <c r="LUC1" s="214"/>
      <c r="LUH1" s="214"/>
      <c r="LUM1" s="214"/>
      <c r="LUR1" s="214"/>
      <c r="LUW1" s="214"/>
      <c r="LVB1" s="214"/>
      <c r="LVG1" s="214"/>
      <c r="LVL1" s="214"/>
      <c r="LVQ1" s="214"/>
      <c r="LVV1" s="214"/>
      <c r="LWA1" s="214"/>
      <c r="LWF1" s="214"/>
      <c r="LWK1" s="214"/>
      <c r="LWP1" s="214"/>
      <c r="LWU1" s="214"/>
      <c r="LWZ1" s="214"/>
      <c r="LXE1" s="214"/>
      <c r="LXJ1" s="214"/>
      <c r="LXO1" s="214"/>
      <c r="LXT1" s="214"/>
      <c r="LXY1" s="214"/>
      <c r="LYD1" s="214"/>
      <c r="LYI1" s="214"/>
      <c r="LYN1" s="214"/>
      <c r="LYS1" s="214"/>
      <c r="LYX1" s="214"/>
      <c r="LZC1" s="214"/>
      <c r="LZH1" s="214"/>
      <c r="LZM1" s="214"/>
      <c r="LZR1" s="214"/>
      <c r="LZW1" s="214"/>
      <c r="MAB1" s="214"/>
      <c r="MAG1" s="214"/>
      <c r="MAL1" s="214"/>
      <c r="MAQ1" s="214"/>
      <c r="MAV1" s="214"/>
      <c r="MBA1" s="214"/>
      <c r="MBF1" s="214"/>
      <c r="MBK1" s="214"/>
      <c r="MBP1" s="214"/>
      <c r="MBU1" s="214"/>
      <c r="MBZ1" s="214"/>
      <c r="MCE1" s="214"/>
      <c r="MCJ1" s="214"/>
      <c r="MCO1" s="214"/>
      <c r="MCT1" s="214"/>
      <c r="MCY1" s="214"/>
      <c r="MDD1" s="214"/>
      <c r="MDI1" s="214"/>
      <c r="MDN1" s="214"/>
      <c r="MDS1" s="214"/>
      <c r="MDX1" s="214"/>
      <c r="MEC1" s="214"/>
      <c r="MEH1" s="214"/>
      <c r="MEM1" s="214"/>
      <c r="MER1" s="214"/>
      <c r="MEW1" s="214"/>
      <c r="MFB1" s="214"/>
      <c r="MFG1" s="214"/>
      <c r="MFL1" s="214"/>
      <c r="MFQ1" s="214"/>
      <c r="MFV1" s="214"/>
      <c r="MGA1" s="214"/>
      <c r="MGF1" s="214"/>
      <c r="MGK1" s="214"/>
      <c r="MGP1" s="214"/>
      <c r="MGU1" s="214"/>
      <c r="MGZ1" s="214"/>
      <c r="MHE1" s="214"/>
      <c r="MHJ1" s="214"/>
      <c r="MHO1" s="214"/>
      <c r="MHT1" s="214"/>
      <c r="MHY1" s="214"/>
      <c r="MID1" s="214"/>
      <c r="MII1" s="214"/>
      <c r="MIN1" s="214"/>
      <c r="MIS1" s="214"/>
      <c r="MIX1" s="214"/>
      <c r="MJC1" s="214"/>
      <c r="MJH1" s="214"/>
      <c r="MJM1" s="214"/>
      <c r="MJR1" s="214"/>
      <c r="MJW1" s="214"/>
      <c r="MKB1" s="214"/>
      <c r="MKG1" s="214"/>
      <c r="MKL1" s="214"/>
      <c r="MKQ1" s="214"/>
      <c r="MKV1" s="214"/>
      <c r="MLA1" s="214"/>
      <c r="MLF1" s="214"/>
      <c r="MLK1" s="214"/>
      <c r="MLP1" s="214"/>
      <c r="MLU1" s="214"/>
      <c r="MLZ1" s="214"/>
      <c r="MME1" s="214"/>
      <c r="MMJ1" s="214"/>
      <c r="MMO1" s="214"/>
      <c r="MMT1" s="214"/>
      <c r="MMY1" s="214"/>
      <c r="MND1" s="214"/>
      <c r="MNI1" s="214"/>
      <c r="MNN1" s="214"/>
      <c r="MNS1" s="214"/>
      <c r="MNX1" s="214"/>
      <c r="MOC1" s="214"/>
      <c r="MOH1" s="214"/>
      <c r="MOM1" s="214"/>
      <c r="MOR1" s="214"/>
      <c r="MOW1" s="214"/>
      <c r="MPB1" s="214"/>
      <c r="MPG1" s="214"/>
      <c r="MPL1" s="214"/>
      <c r="MPQ1" s="214"/>
      <c r="MPV1" s="214"/>
      <c r="MQA1" s="214"/>
      <c r="MQF1" s="214"/>
      <c r="MQK1" s="214"/>
      <c r="MQP1" s="214"/>
      <c r="MQU1" s="214"/>
      <c r="MQZ1" s="214"/>
      <c r="MRE1" s="214"/>
      <c r="MRJ1" s="214"/>
      <c r="MRO1" s="214"/>
      <c r="MRT1" s="214"/>
      <c r="MRY1" s="214"/>
      <c r="MSD1" s="214"/>
      <c r="MSI1" s="214"/>
      <c r="MSN1" s="214"/>
      <c r="MSS1" s="214"/>
      <c r="MSX1" s="214"/>
      <c r="MTC1" s="214"/>
      <c r="MTH1" s="214"/>
      <c r="MTM1" s="214"/>
      <c r="MTR1" s="214"/>
      <c r="MTW1" s="214"/>
      <c r="MUB1" s="214"/>
      <c r="MUG1" s="214"/>
      <c r="MUL1" s="214"/>
      <c r="MUQ1" s="214"/>
      <c r="MUV1" s="214"/>
      <c r="MVA1" s="214"/>
      <c r="MVF1" s="214"/>
      <c r="MVK1" s="214"/>
      <c r="MVP1" s="214"/>
      <c r="MVU1" s="214"/>
      <c r="MVZ1" s="214"/>
      <c r="MWE1" s="214"/>
      <c r="MWJ1" s="214"/>
      <c r="MWO1" s="214"/>
      <c r="MWT1" s="214"/>
      <c r="MWY1" s="214"/>
      <c r="MXD1" s="214"/>
      <c r="MXI1" s="214"/>
      <c r="MXN1" s="214"/>
      <c r="MXS1" s="214"/>
      <c r="MXX1" s="214"/>
      <c r="MYC1" s="214"/>
      <c r="MYH1" s="214"/>
      <c r="MYM1" s="214"/>
      <c r="MYR1" s="214"/>
      <c r="MYW1" s="214"/>
      <c r="MZB1" s="214"/>
      <c r="MZG1" s="214"/>
      <c r="MZL1" s="214"/>
      <c r="MZQ1" s="214"/>
      <c r="MZV1" s="214"/>
      <c r="NAA1" s="214"/>
      <c r="NAF1" s="214"/>
      <c r="NAK1" s="214"/>
      <c r="NAP1" s="214"/>
      <c r="NAU1" s="214"/>
      <c r="NAZ1" s="214"/>
      <c r="NBE1" s="214"/>
      <c r="NBJ1" s="214"/>
      <c r="NBO1" s="214"/>
      <c r="NBT1" s="214"/>
      <c r="NBY1" s="214"/>
      <c r="NCD1" s="214"/>
      <c r="NCI1" s="214"/>
      <c r="NCN1" s="214"/>
      <c r="NCS1" s="214"/>
      <c r="NCX1" s="214"/>
      <c r="NDC1" s="214"/>
      <c r="NDH1" s="214"/>
      <c r="NDM1" s="214"/>
      <c r="NDR1" s="214"/>
      <c r="NDW1" s="214"/>
      <c r="NEB1" s="214"/>
      <c r="NEG1" s="214"/>
      <c r="NEL1" s="214"/>
      <c r="NEQ1" s="214"/>
      <c r="NEV1" s="214"/>
      <c r="NFA1" s="214"/>
      <c r="NFF1" s="214"/>
      <c r="NFK1" s="214"/>
      <c r="NFP1" s="214"/>
      <c r="NFU1" s="214"/>
      <c r="NFZ1" s="214"/>
      <c r="NGE1" s="214"/>
      <c r="NGJ1" s="214"/>
      <c r="NGO1" s="214"/>
      <c r="NGT1" s="214"/>
      <c r="NGY1" s="214"/>
      <c r="NHD1" s="214"/>
      <c r="NHI1" s="214"/>
      <c r="NHN1" s="214"/>
      <c r="NHS1" s="214"/>
      <c r="NHX1" s="214"/>
      <c r="NIC1" s="214"/>
      <c r="NIH1" s="214"/>
      <c r="NIM1" s="214"/>
      <c r="NIR1" s="214"/>
      <c r="NIW1" s="214"/>
      <c r="NJB1" s="214"/>
      <c r="NJG1" s="214"/>
      <c r="NJL1" s="214"/>
      <c r="NJQ1" s="214"/>
      <c r="NJV1" s="214"/>
      <c r="NKA1" s="214"/>
      <c r="NKF1" s="214"/>
      <c r="NKK1" s="214"/>
      <c r="NKP1" s="214"/>
      <c r="NKU1" s="214"/>
      <c r="NKZ1" s="214"/>
      <c r="NLE1" s="214"/>
      <c r="NLJ1" s="214"/>
      <c r="NLO1" s="214"/>
      <c r="NLT1" s="214"/>
      <c r="NLY1" s="214"/>
      <c r="NMD1" s="214"/>
      <c r="NMI1" s="214"/>
      <c r="NMN1" s="214"/>
      <c r="NMS1" s="214"/>
      <c r="NMX1" s="214"/>
      <c r="NNC1" s="214"/>
      <c r="NNH1" s="214"/>
      <c r="NNM1" s="214"/>
      <c r="NNR1" s="214"/>
      <c r="NNW1" s="214"/>
      <c r="NOB1" s="214"/>
      <c r="NOG1" s="214"/>
      <c r="NOL1" s="214"/>
      <c r="NOQ1" s="214"/>
      <c r="NOV1" s="214"/>
      <c r="NPA1" s="214"/>
      <c r="NPF1" s="214"/>
      <c r="NPK1" s="214"/>
      <c r="NPP1" s="214"/>
      <c r="NPU1" s="214"/>
      <c r="NPZ1" s="214"/>
      <c r="NQE1" s="214"/>
      <c r="NQJ1" s="214"/>
      <c r="NQO1" s="214"/>
      <c r="NQT1" s="214"/>
      <c r="NQY1" s="214"/>
      <c r="NRD1" s="214"/>
      <c r="NRI1" s="214"/>
      <c r="NRN1" s="214"/>
      <c r="NRS1" s="214"/>
      <c r="NRX1" s="214"/>
      <c r="NSC1" s="214"/>
      <c r="NSH1" s="214"/>
      <c r="NSM1" s="214"/>
      <c r="NSR1" s="214"/>
      <c r="NSW1" s="214"/>
      <c r="NTB1" s="214"/>
      <c r="NTG1" s="214"/>
      <c r="NTL1" s="214"/>
      <c r="NTQ1" s="214"/>
      <c r="NTV1" s="214"/>
      <c r="NUA1" s="214"/>
      <c r="NUF1" s="214"/>
      <c r="NUK1" s="214"/>
      <c r="NUP1" s="214"/>
      <c r="NUU1" s="214"/>
      <c r="NUZ1" s="214"/>
      <c r="NVE1" s="214"/>
      <c r="NVJ1" s="214"/>
      <c r="NVO1" s="214"/>
      <c r="NVT1" s="214"/>
      <c r="NVY1" s="214"/>
      <c r="NWD1" s="214"/>
      <c r="NWI1" s="214"/>
      <c r="NWN1" s="214"/>
      <c r="NWS1" s="214"/>
      <c r="NWX1" s="214"/>
      <c r="NXC1" s="214"/>
      <c r="NXH1" s="214"/>
      <c r="NXM1" s="214"/>
      <c r="NXR1" s="214"/>
      <c r="NXW1" s="214"/>
      <c r="NYB1" s="214"/>
      <c r="NYG1" s="214"/>
      <c r="NYL1" s="214"/>
      <c r="NYQ1" s="214"/>
      <c r="NYV1" s="214"/>
      <c r="NZA1" s="214"/>
      <c r="NZF1" s="214"/>
      <c r="NZK1" s="214"/>
      <c r="NZP1" s="214"/>
      <c r="NZU1" s="214"/>
      <c r="NZZ1" s="214"/>
      <c r="OAE1" s="214"/>
      <c r="OAJ1" s="214"/>
      <c r="OAO1" s="214"/>
      <c r="OAT1" s="214"/>
      <c r="OAY1" s="214"/>
      <c r="OBD1" s="214"/>
      <c r="OBI1" s="214"/>
      <c r="OBN1" s="214"/>
      <c r="OBS1" s="214"/>
      <c r="OBX1" s="214"/>
      <c r="OCC1" s="214"/>
      <c r="OCH1" s="214"/>
      <c r="OCM1" s="214"/>
      <c r="OCR1" s="214"/>
      <c r="OCW1" s="214"/>
      <c r="ODB1" s="214"/>
      <c r="ODG1" s="214"/>
      <c r="ODL1" s="214"/>
      <c r="ODQ1" s="214"/>
      <c r="ODV1" s="214"/>
      <c r="OEA1" s="214"/>
      <c r="OEF1" s="214"/>
      <c r="OEK1" s="214"/>
      <c r="OEP1" s="214"/>
      <c r="OEU1" s="214"/>
      <c r="OEZ1" s="214"/>
      <c r="OFE1" s="214"/>
      <c r="OFJ1" s="214"/>
      <c r="OFO1" s="214"/>
      <c r="OFT1" s="214"/>
      <c r="OFY1" s="214"/>
      <c r="OGD1" s="214"/>
      <c r="OGI1" s="214"/>
      <c r="OGN1" s="214"/>
      <c r="OGS1" s="214"/>
      <c r="OGX1" s="214"/>
      <c r="OHC1" s="214"/>
      <c r="OHH1" s="214"/>
      <c r="OHM1" s="214"/>
      <c r="OHR1" s="214"/>
      <c r="OHW1" s="214"/>
      <c r="OIB1" s="214"/>
      <c r="OIG1" s="214"/>
      <c r="OIL1" s="214"/>
      <c r="OIQ1" s="214"/>
      <c r="OIV1" s="214"/>
      <c r="OJA1" s="214"/>
      <c r="OJF1" s="214"/>
      <c r="OJK1" s="214"/>
      <c r="OJP1" s="214"/>
      <c r="OJU1" s="214"/>
      <c r="OJZ1" s="214"/>
      <c r="OKE1" s="214"/>
      <c r="OKJ1" s="214"/>
      <c r="OKO1" s="214"/>
      <c r="OKT1" s="214"/>
      <c r="OKY1" s="214"/>
      <c r="OLD1" s="214"/>
      <c r="OLI1" s="214"/>
      <c r="OLN1" s="214"/>
      <c r="OLS1" s="214"/>
      <c r="OLX1" s="214"/>
      <c r="OMC1" s="214"/>
      <c r="OMH1" s="214"/>
      <c r="OMM1" s="214"/>
      <c r="OMR1" s="214"/>
      <c r="OMW1" s="214"/>
      <c r="ONB1" s="214"/>
      <c r="ONG1" s="214"/>
      <c r="ONL1" s="214"/>
      <c r="ONQ1" s="214"/>
      <c r="ONV1" s="214"/>
      <c r="OOA1" s="214"/>
      <c r="OOF1" s="214"/>
      <c r="OOK1" s="214"/>
      <c r="OOP1" s="214"/>
      <c r="OOU1" s="214"/>
      <c r="OOZ1" s="214"/>
      <c r="OPE1" s="214"/>
      <c r="OPJ1" s="214"/>
      <c r="OPO1" s="214"/>
      <c r="OPT1" s="214"/>
      <c r="OPY1" s="214"/>
      <c r="OQD1" s="214"/>
      <c r="OQI1" s="214"/>
      <c r="OQN1" s="214"/>
      <c r="OQS1" s="214"/>
      <c r="OQX1" s="214"/>
      <c r="ORC1" s="214"/>
      <c r="ORH1" s="214"/>
      <c r="ORM1" s="214"/>
      <c r="ORR1" s="214"/>
      <c r="ORW1" s="214"/>
      <c r="OSB1" s="214"/>
      <c r="OSG1" s="214"/>
      <c r="OSL1" s="214"/>
      <c r="OSQ1" s="214"/>
      <c r="OSV1" s="214"/>
      <c r="OTA1" s="214"/>
      <c r="OTF1" s="214"/>
      <c r="OTK1" s="214"/>
      <c r="OTP1" s="214"/>
      <c r="OTU1" s="214"/>
      <c r="OTZ1" s="214"/>
      <c r="OUE1" s="214"/>
      <c r="OUJ1" s="214"/>
      <c r="OUO1" s="214"/>
      <c r="OUT1" s="214"/>
      <c r="OUY1" s="214"/>
      <c r="OVD1" s="214"/>
      <c r="OVI1" s="214"/>
      <c r="OVN1" s="214"/>
      <c r="OVS1" s="214"/>
      <c r="OVX1" s="214"/>
      <c r="OWC1" s="214"/>
      <c r="OWH1" s="214"/>
      <c r="OWM1" s="214"/>
      <c r="OWR1" s="214"/>
      <c r="OWW1" s="214"/>
      <c r="OXB1" s="214"/>
      <c r="OXG1" s="214"/>
      <c r="OXL1" s="214"/>
      <c r="OXQ1" s="214"/>
      <c r="OXV1" s="214"/>
      <c r="OYA1" s="214"/>
      <c r="OYF1" s="214"/>
      <c r="OYK1" s="214"/>
      <c r="OYP1" s="214"/>
      <c r="OYU1" s="214"/>
      <c r="OYZ1" s="214"/>
      <c r="OZE1" s="214"/>
      <c r="OZJ1" s="214"/>
      <c r="OZO1" s="214"/>
      <c r="OZT1" s="214"/>
      <c r="OZY1" s="214"/>
      <c r="PAD1" s="214"/>
      <c r="PAI1" s="214"/>
      <c r="PAN1" s="214"/>
      <c r="PAS1" s="214"/>
      <c r="PAX1" s="214"/>
      <c r="PBC1" s="214"/>
      <c r="PBH1" s="214"/>
      <c r="PBM1" s="214"/>
      <c r="PBR1" s="214"/>
      <c r="PBW1" s="214"/>
      <c r="PCB1" s="214"/>
      <c r="PCG1" s="214"/>
      <c r="PCL1" s="214"/>
      <c r="PCQ1" s="214"/>
      <c r="PCV1" s="214"/>
      <c r="PDA1" s="214"/>
      <c r="PDF1" s="214"/>
      <c r="PDK1" s="214"/>
      <c r="PDP1" s="214"/>
      <c r="PDU1" s="214"/>
      <c r="PDZ1" s="214"/>
      <c r="PEE1" s="214"/>
      <c r="PEJ1" s="214"/>
      <c r="PEO1" s="214"/>
      <c r="PET1" s="214"/>
      <c r="PEY1" s="214"/>
      <c r="PFD1" s="214"/>
      <c r="PFI1" s="214"/>
      <c r="PFN1" s="214"/>
      <c r="PFS1" s="214"/>
      <c r="PFX1" s="214"/>
      <c r="PGC1" s="214"/>
      <c r="PGH1" s="214"/>
      <c r="PGM1" s="214"/>
      <c r="PGR1" s="214"/>
      <c r="PGW1" s="214"/>
      <c r="PHB1" s="214"/>
      <c r="PHG1" s="214"/>
      <c r="PHL1" s="214"/>
      <c r="PHQ1" s="214"/>
      <c r="PHV1" s="214"/>
      <c r="PIA1" s="214"/>
      <c r="PIF1" s="214"/>
      <c r="PIK1" s="214"/>
      <c r="PIP1" s="214"/>
      <c r="PIU1" s="214"/>
      <c r="PIZ1" s="214"/>
      <c r="PJE1" s="214"/>
      <c r="PJJ1" s="214"/>
      <c r="PJO1" s="214"/>
      <c r="PJT1" s="214"/>
      <c r="PJY1" s="214"/>
      <c r="PKD1" s="214"/>
      <c r="PKI1" s="214"/>
      <c r="PKN1" s="214"/>
      <c r="PKS1" s="214"/>
      <c r="PKX1" s="214"/>
      <c r="PLC1" s="214"/>
      <c r="PLH1" s="214"/>
      <c r="PLM1" s="214"/>
      <c r="PLR1" s="214"/>
      <c r="PLW1" s="214"/>
      <c r="PMB1" s="214"/>
      <c r="PMG1" s="214"/>
      <c r="PML1" s="214"/>
      <c r="PMQ1" s="214"/>
      <c r="PMV1" s="214"/>
      <c r="PNA1" s="214"/>
      <c r="PNF1" s="214"/>
      <c r="PNK1" s="214"/>
      <c r="PNP1" s="214"/>
      <c r="PNU1" s="214"/>
      <c r="PNZ1" s="214"/>
      <c r="POE1" s="214"/>
      <c r="POJ1" s="214"/>
      <c r="POO1" s="214"/>
      <c r="POT1" s="214"/>
      <c r="POY1" s="214"/>
      <c r="PPD1" s="214"/>
      <c r="PPI1" s="214"/>
      <c r="PPN1" s="214"/>
      <c r="PPS1" s="214"/>
      <c r="PPX1" s="214"/>
      <c r="PQC1" s="214"/>
      <c r="PQH1" s="214"/>
      <c r="PQM1" s="214"/>
      <c r="PQR1" s="214"/>
      <c r="PQW1" s="214"/>
      <c r="PRB1" s="214"/>
      <c r="PRG1" s="214"/>
      <c r="PRL1" s="214"/>
      <c r="PRQ1" s="214"/>
      <c r="PRV1" s="214"/>
      <c r="PSA1" s="214"/>
      <c r="PSF1" s="214"/>
      <c r="PSK1" s="214"/>
      <c r="PSP1" s="214"/>
      <c r="PSU1" s="214"/>
      <c r="PSZ1" s="214"/>
      <c r="PTE1" s="214"/>
      <c r="PTJ1" s="214"/>
      <c r="PTO1" s="214"/>
      <c r="PTT1" s="214"/>
      <c r="PTY1" s="214"/>
      <c r="PUD1" s="214"/>
      <c r="PUI1" s="214"/>
      <c r="PUN1" s="214"/>
      <c r="PUS1" s="214"/>
      <c r="PUX1" s="214"/>
      <c r="PVC1" s="214"/>
      <c r="PVH1" s="214"/>
      <c r="PVM1" s="214"/>
      <c r="PVR1" s="214"/>
      <c r="PVW1" s="214"/>
      <c r="PWB1" s="214"/>
      <c r="PWG1" s="214"/>
      <c r="PWL1" s="214"/>
      <c r="PWQ1" s="214"/>
      <c r="PWV1" s="214"/>
      <c r="PXA1" s="214"/>
      <c r="PXF1" s="214"/>
      <c r="PXK1" s="214"/>
      <c r="PXP1" s="214"/>
      <c r="PXU1" s="214"/>
      <c r="PXZ1" s="214"/>
      <c r="PYE1" s="214"/>
      <c r="PYJ1" s="214"/>
      <c r="PYO1" s="214"/>
      <c r="PYT1" s="214"/>
      <c r="PYY1" s="214"/>
      <c r="PZD1" s="214"/>
      <c r="PZI1" s="214"/>
      <c r="PZN1" s="214"/>
      <c r="PZS1" s="214"/>
      <c r="PZX1" s="214"/>
      <c r="QAC1" s="214"/>
      <c r="QAH1" s="214"/>
      <c r="QAM1" s="214"/>
      <c r="QAR1" s="214"/>
      <c r="QAW1" s="214"/>
      <c r="QBB1" s="214"/>
      <c r="QBG1" s="214"/>
      <c r="QBL1" s="214"/>
      <c r="QBQ1" s="214"/>
      <c r="QBV1" s="214"/>
      <c r="QCA1" s="214"/>
      <c r="QCF1" s="214"/>
      <c r="QCK1" s="214"/>
      <c r="QCP1" s="214"/>
      <c r="QCU1" s="214"/>
      <c r="QCZ1" s="214"/>
      <c r="QDE1" s="214"/>
      <c r="QDJ1" s="214"/>
      <c r="QDO1" s="214"/>
      <c r="QDT1" s="214"/>
      <c r="QDY1" s="214"/>
      <c r="QED1" s="214"/>
      <c r="QEI1" s="214"/>
      <c r="QEN1" s="214"/>
      <c r="QES1" s="214"/>
      <c r="QEX1" s="214"/>
      <c r="QFC1" s="214"/>
      <c r="QFH1" s="214"/>
      <c r="QFM1" s="214"/>
      <c r="QFR1" s="214"/>
      <c r="QFW1" s="214"/>
      <c r="QGB1" s="214"/>
      <c r="QGG1" s="214"/>
      <c r="QGL1" s="214"/>
      <c r="QGQ1" s="214"/>
      <c r="QGV1" s="214"/>
      <c r="QHA1" s="214"/>
      <c r="QHF1" s="214"/>
      <c r="QHK1" s="214"/>
      <c r="QHP1" s="214"/>
      <c r="QHU1" s="214"/>
      <c r="QHZ1" s="214"/>
      <c r="QIE1" s="214"/>
      <c r="QIJ1" s="214"/>
      <c r="QIO1" s="214"/>
      <c r="QIT1" s="214"/>
      <c r="QIY1" s="214"/>
      <c r="QJD1" s="214"/>
      <c r="QJI1" s="214"/>
      <c r="QJN1" s="214"/>
      <c r="QJS1" s="214"/>
      <c r="QJX1" s="214"/>
      <c r="QKC1" s="214"/>
      <c r="QKH1" s="214"/>
      <c r="QKM1" s="214"/>
      <c r="QKR1" s="214"/>
      <c r="QKW1" s="214"/>
      <c r="QLB1" s="214"/>
      <c r="QLG1" s="214"/>
      <c r="QLL1" s="214"/>
      <c r="QLQ1" s="214"/>
      <c r="QLV1" s="214"/>
      <c r="QMA1" s="214"/>
      <c r="QMF1" s="214"/>
      <c r="QMK1" s="214"/>
      <c r="QMP1" s="214"/>
      <c r="QMU1" s="214"/>
      <c r="QMZ1" s="214"/>
      <c r="QNE1" s="214"/>
      <c r="QNJ1" s="214"/>
      <c r="QNO1" s="214"/>
      <c r="QNT1" s="214"/>
      <c r="QNY1" s="214"/>
      <c r="QOD1" s="214"/>
      <c r="QOI1" s="214"/>
      <c r="QON1" s="214"/>
      <c r="QOS1" s="214"/>
      <c r="QOX1" s="214"/>
      <c r="QPC1" s="214"/>
      <c r="QPH1" s="214"/>
      <c r="QPM1" s="214"/>
      <c r="QPR1" s="214"/>
      <c r="QPW1" s="214"/>
      <c r="QQB1" s="214"/>
      <c r="QQG1" s="214"/>
      <c r="QQL1" s="214"/>
      <c r="QQQ1" s="214"/>
      <c r="QQV1" s="214"/>
      <c r="QRA1" s="214"/>
      <c r="QRF1" s="214"/>
      <c r="QRK1" s="214"/>
      <c r="QRP1" s="214"/>
      <c r="QRU1" s="214"/>
      <c r="QRZ1" s="214"/>
      <c r="QSE1" s="214"/>
      <c r="QSJ1" s="214"/>
      <c r="QSO1" s="214"/>
      <c r="QST1" s="214"/>
      <c r="QSY1" s="214"/>
      <c r="QTD1" s="214"/>
      <c r="QTI1" s="214"/>
      <c r="QTN1" s="214"/>
      <c r="QTS1" s="214"/>
      <c r="QTX1" s="214"/>
      <c r="QUC1" s="214"/>
      <c r="QUH1" s="214"/>
      <c r="QUM1" s="214"/>
      <c r="QUR1" s="214"/>
      <c r="QUW1" s="214"/>
      <c r="QVB1" s="214"/>
      <c r="QVG1" s="214"/>
      <c r="QVL1" s="214"/>
      <c r="QVQ1" s="214"/>
      <c r="QVV1" s="214"/>
      <c r="QWA1" s="214"/>
      <c r="QWF1" s="214"/>
      <c r="QWK1" s="214"/>
      <c r="QWP1" s="214"/>
      <c r="QWU1" s="214"/>
      <c r="QWZ1" s="214"/>
      <c r="QXE1" s="214"/>
      <c r="QXJ1" s="214"/>
      <c r="QXO1" s="214"/>
      <c r="QXT1" s="214"/>
      <c r="QXY1" s="214"/>
      <c r="QYD1" s="214"/>
      <c r="QYI1" s="214"/>
      <c r="QYN1" s="214"/>
      <c r="QYS1" s="214"/>
      <c r="QYX1" s="214"/>
      <c r="QZC1" s="214"/>
      <c r="QZH1" s="214"/>
      <c r="QZM1" s="214"/>
      <c r="QZR1" s="214"/>
      <c r="QZW1" s="214"/>
      <c r="RAB1" s="214"/>
      <c r="RAG1" s="214"/>
      <c r="RAL1" s="214"/>
      <c r="RAQ1" s="214"/>
      <c r="RAV1" s="214"/>
      <c r="RBA1" s="214"/>
      <c r="RBF1" s="214"/>
      <c r="RBK1" s="214"/>
      <c r="RBP1" s="214"/>
      <c r="RBU1" s="214"/>
      <c r="RBZ1" s="214"/>
      <c r="RCE1" s="214"/>
      <c r="RCJ1" s="214"/>
      <c r="RCO1" s="214"/>
      <c r="RCT1" s="214"/>
      <c r="RCY1" s="214"/>
      <c r="RDD1" s="214"/>
      <c r="RDI1" s="214"/>
      <c r="RDN1" s="214"/>
      <c r="RDS1" s="214"/>
      <c r="RDX1" s="214"/>
      <c r="REC1" s="214"/>
      <c r="REH1" s="214"/>
      <c r="REM1" s="214"/>
      <c r="RER1" s="214"/>
      <c r="REW1" s="214"/>
      <c r="RFB1" s="214"/>
      <c r="RFG1" s="214"/>
      <c r="RFL1" s="214"/>
      <c r="RFQ1" s="214"/>
      <c r="RFV1" s="214"/>
      <c r="RGA1" s="214"/>
      <c r="RGF1" s="214"/>
      <c r="RGK1" s="214"/>
      <c r="RGP1" s="214"/>
      <c r="RGU1" s="214"/>
      <c r="RGZ1" s="214"/>
      <c r="RHE1" s="214"/>
      <c r="RHJ1" s="214"/>
      <c r="RHO1" s="214"/>
      <c r="RHT1" s="214"/>
      <c r="RHY1" s="214"/>
      <c r="RID1" s="214"/>
      <c r="RII1" s="214"/>
      <c r="RIN1" s="214"/>
      <c r="RIS1" s="214"/>
      <c r="RIX1" s="214"/>
      <c r="RJC1" s="214"/>
      <c r="RJH1" s="214"/>
      <c r="RJM1" s="214"/>
      <c r="RJR1" s="214"/>
      <c r="RJW1" s="214"/>
      <c r="RKB1" s="214"/>
      <c r="RKG1" s="214"/>
      <c r="RKL1" s="214"/>
      <c r="RKQ1" s="214"/>
      <c r="RKV1" s="214"/>
      <c r="RLA1" s="214"/>
      <c r="RLF1" s="214"/>
      <c r="RLK1" s="214"/>
      <c r="RLP1" s="214"/>
      <c r="RLU1" s="214"/>
      <c r="RLZ1" s="214"/>
      <c r="RME1" s="214"/>
      <c r="RMJ1" s="214"/>
      <c r="RMO1" s="214"/>
      <c r="RMT1" s="214"/>
      <c r="RMY1" s="214"/>
      <c r="RND1" s="214"/>
      <c r="RNI1" s="214"/>
      <c r="RNN1" s="214"/>
      <c r="RNS1" s="214"/>
      <c r="RNX1" s="214"/>
      <c r="ROC1" s="214"/>
      <c r="ROH1" s="214"/>
      <c r="ROM1" s="214"/>
      <c r="ROR1" s="214"/>
      <c r="ROW1" s="214"/>
      <c r="RPB1" s="214"/>
      <c r="RPG1" s="214"/>
      <c r="RPL1" s="214"/>
      <c r="RPQ1" s="214"/>
      <c r="RPV1" s="214"/>
      <c r="RQA1" s="214"/>
      <c r="RQF1" s="214"/>
      <c r="RQK1" s="214"/>
      <c r="RQP1" s="214"/>
      <c r="RQU1" s="214"/>
      <c r="RQZ1" s="214"/>
      <c r="RRE1" s="214"/>
      <c r="RRJ1" s="214"/>
      <c r="RRO1" s="214"/>
      <c r="RRT1" s="214"/>
      <c r="RRY1" s="214"/>
      <c r="RSD1" s="214"/>
      <c r="RSI1" s="214"/>
      <c r="RSN1" s="214"/>
      <c r="RSS1" s="214"/>
      <c r="RSX1" s="214"/>
      <c r="RTC1" s="214"/>
      <c r="RTH1" s="214"/>
      <c r="RTM1" s="214"/>
      <c r="RTR1" s="214"/>
      <c r="RTW1" s="214"/>
      <c r="RUB1" s="214"/>
      <c r="RUG1" s="214"/>
      <c r="RUL1" s="214"/>
      <c r="RUQ1" s="214"/>
      <c r="RUV1" s="214"/>
      <c r="RVA1" s="214"/>
      <c r="RVF1" s="214"/>
      <c r="RVK1" s="214"/>
      <c r="RVP1" s="214"/>
      <c r="RVU1" s="214"/>
      <c r="RVZ1" s="214"/>
      <c r="RWE1" s="214"/>
      <c r="RWJ1" s="214"/>
      <c r="RWO1" s="214"/>
      <c r="RWT1" s="214"/>
      <c r="RWY1" s="214"/>
      <c r="RXD1" s="214"/>
      <c r="RXI1" s="214"/>
      <c r="RXN1" s="214"/>
      <c r="RXS1" s="214"/>
      <c r="RXX1" s="214"/>
      <c r="RYC1" s="214"/>
      <c r="RYH1" s="214"/>
      <c r="RYM1" s="214"/>
      <c r="RYR1" s="214"/>
      <c r="RYW1" s="214"/>
      <c r="RZB1" s="214"/>
      <c r="RZG1" s="214"/>
      <c r="RZL1" s="214"/>
      <c r="RZQ1" s="214"/>
      <c r="RZV1" s="214"/>
      <c r="SAA1" s="214"/>
      <c r="SAF1" s="214"/>
      <c r="SAK1" s="214"/>
      <c r="SAP1" s="214"/>
      <c r="SAU1" s="214"/>
      <c r="SAZ1" s="214"/>
      <c r="SBE1" s="214"/>
      <c r="SBJ1" s="214"/>
      <c r="SBO1" s="214"/>
      <c r="SBT1" s="214"/>
      <c r="SBY1" s="214"/>
      <c r="SCD1" s="214"/>
      <c r="SCI1" s="214"/>
      <c r="SCN1" s="214"/>
      <c r="SCS1" s="214"/>
      <c r="SCX1" s="214"/>
      <c r="SDC1" s="214"/>
      <c r="SDH1" s="214"/>
      <c r="SDM1" s="214"/>
      <c r="SDR1" s="214"/>
      <c r="SDW1" s="214"/>
      <c r="SEB1" s="214"/>
      <c r="SEG1" s="214"/>
      <c r="SEL1" s="214"/>
      <c r="SEQ1" s="214"/>
      <c r="SEV1" s="214"/>
      <c r="SFA1" s="214"/>
      <c r="SFF1" s="214"/>
      <c r="SFK1" s="214"/>
      <c r="SFP1" s="214"/>
      <c r="SFU1" s="214"/>
      <c r="SFZ1" s="214"/>
      <c r="SGE1" s="214"/>
      <c r="SGJ1" s="214"/>
      <c r="SGO1" s="214"/>
      <c r="SGT1" s="214"/>
      <c r="SGY1" s="214"/>
      <c r="SHD1" s="214"/>
      <c r="SHI1" s="214"/>
      <c r="SHN1" s="214"/>
      <c r="SHS1" s="214"/>
      <c r="SHX1" s="214"/>
      <c r="SIC1" s="214"/>
      <c r="SIH1" s="214"/>
      <c r="SIM1" s="214"/>
      <c r="SIR1" s="214"/>
      <c r="SIW1" s="214"/>
      <c r="SJB1" s="214"/>
      <c r="SJG1" s="214"/>
      <c r="SJL1" s="214"/>
      <c r="SJQ1" s="214"/>
      <c r="SJV1" s="214"/>
      <c r="SKA1" s="214"/>
      <c r="SKF1" s="214"/>
      <c r="SKK1" s="214"/>
      <c r="SKP1" s="214"/>
      <c r="SKU1" s="214"/>
      <c r="SKZ1" s="214"/>
      <c r="SLE1" s="214"/>
      <c r="SLJ1" s="214"/>
      <c r="SLO1" s="214"/>
      <c r="SLT1" s="214"/>
      <c r="SLY1" s="214"/>
      <c r="SMD1" s="214"/>
      <c r="SMI1" s="214"/>
      <c r="SMN1" s="214"/>
      <c r="SMS1" s="214"/>
      <c r="SMX1" s="214"/>
      <c r="SNC1" s="214"/>
      <c r="SNH1" s="214"/>
      <c r="SNM1" s="214"/>
      <c r="SNR1" s="214"/>
      <c r="SNW1" s="214"/>
      <c r="SOB1" s="214"/>
      <c r="SOG1" s="214"/>
      <c r="SOL1" s="214"/>
      <c r="SOQ1" s="214"/>
      <c r="SOV1" s="214"/>
      <c r="SPA1" s="214"/>
      <c r="SPF1" s="214"/>
      <c r="SPK1" s="214"/>
      <c r="SPP1" s="214"/>
      <c r="SPU1" s="214"/>
      <c r="SPZ1" s="214"/>
      <c r="SQE1" s="214"/>
      <c r="SQJ1" s="214"/>
      <c r="SQO1" s="214"/>
      <c r="SQT1" s="214"/>
      <c r="SQY1" s="214"/>
      <c r="SRD1" s="214"/>
      <c r="SRI1" s="214"/>
      <c r="SRN1" s="214"/>
      <c r="SRS1" s="214"/>
      <c r="SRX1" s="214"/>
      <c r="SSC1" s="214"/>
      <c r="SSH1" s="214"/>
      <c r="SSM1" s="214"/>
      <c r="SSR1" s="214"/>
      <c r="SSW1" s="214"/>
      <c r="STB1" s="214"/>
      <c r="STG1" s="214"/>
      <c r="STL1" s="214"/>
      <c r="STQ1" s="214"/>
      <c r="STV1" s="214"/>
      <c r="SUA1" s="214"/>
      <c r="SUF1" s="214"/>
      <c r="SUK1" s="214"/>
      <c r="SUP1" s="214"/>
      <c r="SUU1" s="214"/>
      <c r="SUZ1" s="214"/>
      <c r="SVE1" s="214"/>
      <c r="SVJ1" s="214"/>
      <c r="SVO1" s="214"/>
      <c r="SVT1" s="214"/>
      <c r="SVY1" s="214"/>
      <c r="SWD1" s="214"/>
      <c r="SWI1" s="214"/>
      <c r="SWN1" s="214"/>
      <c r="SWS1" s="214"/>
      <c r="SWX1" s="214"/>
      <c r="SXC1" s="214"/>
      <c r="SXH1" s="214"/>
      <c r="SXM1" s="214"/>
      <c r="SXR1" s="214"/>
      <c r="SXW1" s="214"/>
      <c r="SYB1" s="214"/>
      <c r="SYG1" s="214"/>
      <c r="SYL1" s="214"/>
      <c r="SYQ1" s="214"/>
      <c r="SYV1" s="214"/>
      <c r="SZA1" s="214"/>
      <c r="SZF1" s="214"/>
      <c r="SZK1" s="214"/>
      <c r="SZP1" s="214"/>
      <c r="SZU1" s="214"/>
      <c r="SZZ1" s="214"/>
      <c r="TAE1" s="214"/>
      <c r="TAJ1" s="214"/>
      <c r="TAO1" s="214"/>
      <c r="TAT1" s="214"/>
      <c r="TAY1" s="214"/>
      <c r="TBD1" s="214"/>
      <c r="TBI1" s="214"/>
      <c r="TBN1" s="214"/>
      <c r="TBS1" s="214"/>
      <c r="TBX1" s="214"/>
      <c r="TCC1" s="214"/>
      <c r="TCH1" s="214"/>
      <c r="TCM1" s="214"/>
      <c r="TCR1" s="214"/>
      <c r="TCW1" s="214"/>
      <c r="TDB1" s="214"/>
      <c r="TDG1" s="214"/>
      <c r="TDL1" s="214"/>
      <c r="TDQ1" s="214"/>
      <c r="TDV1" s="214"/>
      <c r="TEA1" s="214"/>
      <c r="TEF1" s="214"/>
      <c r="TEK1" s="214"/>
      <c r="TEP1" s="214"/>
      <c r="TEU1" s="214"/>
      <c r="TEZ1" s="214"/>
      <c r="TFE1" s="214"/>
      <c r="TFJ1" s="214"/>
      <c r="TFO1" s="214"/>
      <c r="TFT1" s="214"/>
      <c r="TFY1" s="214"/>
      <c r="TGD1" s="214"/>
      <c r="TGI1" s="214"/>
      <c r="TGN1" s="214"/>
      <c r="TGS1" s="214"/>
      <c r="TGX1" s="214"/>
      <c r="THC1" s="214"/>
      <c r="THH1" s="214"/>
      <c r="THM1" s="214"/>
      <c r="THR1" s="214"/>
      <c r="THW1" s="214"/>
      <c r="TIB1" s="214"/>
      <c r="TIG1" s="214"/>
      <c r="TIL1" s="214"/>
      <c r="TIQ1" s="214"/>
      <c r="TIV1" s="214"/>
      <c r="TJA1" s="214"/>
      <c r="TJF1" s="214"/>
      <c r="TJK1" s="214"/>
      <c r="TJP1" s="214"/>
      <c r="TJU1" s="214"/>
      <c r="TJZ1" s="214"/>
      <c r="TKE1" s="214"/>
      <c r="TKJ1" s="214"/>
      <c r="TKO1" s="214"/>
      <c r="TKT1" s="214"/>
      <c r="TKY1" s="214"/>
      <c r="TLD1" s="214"/>
      <c r="TLI1" s="214"/>
      <c r="TLN1" s="214"/>
      <c r="TLS1" s="214"/>
      <c r="TLX1" s="214"/>
      <c r="TMC1" s="214"/>
      <c r="TMH1" s="214"/>
      <c r="TMM1" s="214"/>
      <c r="TMR1" s="214"/>
      <c r="TMW1" s="214"/>
      <c r="TNB1" s="214"/>
      <c r="TNG1" s="214"/>
      <c r="TNL1" s="214"/>
      <c r="TNQ1" s="214"/>
      <c r="TNV1" s="214"/>
      <c r="TOA1" s="214"/>
      <c r="TOF1" s="214"/>
      <c r="TOK1" s="214"/>
      <c r="TOP1" s="214"/>
      <c r="TOU1" s="214"/>
      <c r="TOZ1" s="214"/>
      <c r="TPE1" s="214"/>
      <c r="TPJ1" s="214"/>
      <c r="TPO1" s="214"/>
      <c r="TPT1" s="214"/>
      <c r="TPY1" s="214"/>
      <c r="TQD1" s="214"/>
      <c r="TQI1" s="214"/>
      <c r="TQN1" s="214"/>
      <c r="TQS1" s="214"/>
      <c r="TQX1" s="214"/>
      <c r="TRC1" s="214"/>
      <c r="TRH1" s="214"/>
      <c r="TRM1" s="214"/>
      <c r="TRR1" s="214"/>
      <c r="TRW1" s="214"/>
      <c r="TSB1" s="214"/>
      <c r="TSG1" s="214"/>
      <c r="TSL1" s="214"/>
      <c r="TSQ1" s="214"/>
      <c r="TSV1" s="214"/>
      <c r="TTA1" s="214"/>
      <c r="TTF1" s="214"/>
      <c r="TTK1" s="214"/>
      <c r="TTP1" s="214"/>
      <c r="TTU1" s="214"/>
      <c r="TTZ1" s="214"/>
      <c r="TUE1" s="214"/>
      <c r="TUJ1" s="214"/>
      <c r="TUO1" s="214"/>
      <c r="TUT1" s="214"/>
      <c r="TUY1" s="214"/>
      <c r="TVD1" s="214"/>
      <c r="TVI1" s="214"/>
      <c r="TVN1" s="214"/>
      <c r="TVS1" s="214"/>
      <c r="TVX1" s="214"/>
      <c r="TWC1" s="214"/>
      <c r="TWH1" s="214"/>
      <c r="TWM1" s="214"/>
      <c r="TWR1" s="214"/>
      <c r="TWW1" s="214"/>
      <c r="TXB1" s="214"/>
      <c r="TXG1" s="214"/>
      <c r="TXL1" s="214"/>
      <c r="TXQ1" s="214"/>
      <c r="TXV1" s="214"/>
      <c r="TYA1" s="214"/>
      <c r="TYF1" s="214"/>
      <c r="TYK1" s="214"/>
      <c r="TYP1" s="214"/>
      <c r="TYU1" s="214"/>
      <c r="TYZ1" s="214"/>
      <c r="TZE1" s="214"/>
      <c r="TZJ1" s="214"/>
      <c r="TZO1" s="214"/>
      <c r="TZT1" s="214"/>
      <c r="TZY1" s="214"/>
      <c r="UAD1" s="214"/>
      <c r="UAI1" s="214"/>
      <c r="UAN1" s="214"/>
      <c r="UAS1" s="214"/>
      <c r="UAX1" s="214"/>
      <c r="UBC1" s="214"/>
      <c r="UBH1" s="214"/>
      <c r="UBM1" s="214"/>
      <c r="UBR1" s="214"/>
      <c r="UBW1" s="214"/>
      <c r="UCB1" s="214"/>
      <c r="UCG1" s="214"/>
      <c r="UCL1" s="214"/>
      <c r="UCQ1" s="214"/>
      <c r="UCV1" s="214"/>
      <c r="UDA1" s="214"/>
      <c r="UDF1" s="214"/>
      <c r="UDK1" s="214"/>
      <c r="UDP1" s="214"/>
      <c r="UDU1" s="214"/>
      <c r="UDZ1" s="214"/>
      <c r="UEE1" s="214"/>
      <c r="UEJ1" s="214"/>
      <c r="UEO1" s="214"/>
      <c r="UET1" s="214"/>
      <c r="UEY1" s="214"/>
      <c r="UFD1" s="214"/>
      <c r="UFI1" s="214"/>
      <c r="UFN1" s="214"/>
      <c r="UFS1" s="214"/>
      <c r="UFX1" s="214"/>
      <c r="UGC1" s="214"/>
      <c r="UGH1" s="214"/>
      <c r="UGM1" s="214"/>
      <c r="UGR1" s="214"/>
      <c r="UGW1" s="214"/>
      <c r="UHB1" s="214"/>
      <c r="UHG1" s="214"/>
      <c r="UHL1" s="214"/>
      <c r="UHQ1" s="214"/>
      <c r="UHV1" s="214"/>
      <c r="UIA1" s="214"/>
      <c r="UIF1" s="214"/>
      <c r="UIK1" s="214"/>
      <c r="UIP1" s="214"/>
      <c r="UIU1" s="214"/>
      <c r="UIZ1" s="214"/>
      <c r="UJE1" s="214"/>
      <c r="UJJ1" s="214"/>
      <c r="UJO1" s="214"/>
      <c r="UJT1" s="214"/>
      <c r="UJY1" s="214"/>
      <c r="UKD1" s="214"/>
      <c r="UKI1" s="214"/>
      <c r="UKN1" s="214"/>
      <c r="UKS1" s="214"/>
      <c r="UKX1" s="214"/>
      <c r="ULC1" s="214"/>
      <c r="ULH1" s="214"/>
      <c r="ULM1" s="214"/>
      <c r="ULR1" s="214"/>
      <c r="ULW1" s="214"/>
      <c r="UMB1" s="214"/>
      <c r="UMG1" s="214"/>
      <c r="UML1" s="214"/>
      <c r="UMQ1" s="214"/>
      <c r="UMV1" s="214"/>
      <c r="UNA1" s="214"/>
      <c r="UNF1" s="214"/>
      <c r="UNK1" s="214"/>
      <c r="UNP1" s="214"/>
      <c r="UNU1" s="214"/>
      <c r="UNZ1" s="214"/>
      <c r="UOE1" s="214"/>
      <c r="UOJ1" s="214"/>
      <c r="UOO1" s="214"/>
      <c r="UOT1" s="214"/>
      <c r="UOY1" s="214"/>
      <c r="UPD1" s="214"/>
      <c r="UPI1" s="214"/>
      <c r="UPN1" s="214"/>
      <c r="UPS1" s="214"/>
      <c r="UPX1" s="214"/>
      <c r="UQC1" s="214"/>
      <c r="UQH1" s="214"/>
      <c r="UQM1" s="214"/>
      <c r="UQR1" s="214"/>
      <c r="UQW1" s="214"/>
      <c r="URB1" s="214"/>
      <c r="URG1" s="214"/>
      <c r="URL1" s="214"/>
      <c r="URQ1" s="214"/>
      <c r="URV1" s="214"/>
      <c r="USA1" s="214"/>
      <c r="USF1" s="214"/>
      <c r="USK1" s="214"/>
      <c r="USP1" s="214"/>
      <c r="USU1" s="214"/>
      <c r="USZ1" s="214"/>
      <c r="UTE1" s="214"/>
      <c r="UTJ1" s="214"/>
      <c r="UTO1" s="214"/>
      <c r="UTT1" s="214"/>
      <c r="UTY1" s="214"/>
      <c r="UUD1" s="214"/>
      <c r="UUI1" s="214"/>
      <c r="UUN1" s="214"/>
      <c r="UUS1" s="214"/>
      <c r="UUX1" s="214"/>
      <c r="UVC1" s="214"/>
      <c r="UVH1" s="214"/>
      <c r="UVM1" s="214"/>
      <c r="UVR1" s="214"/>
      <c r="UVW1" s="214"/>
      <c r="UWB1" s="214"/>
      <c r="UWG1" s="214"/>
      <c r="UWL1" s="214"/>
      <c r="UWQ1" s="214"/>
      <c r="UWV1" s="214"/>
      <c r="UXA1" s="214"/>
      <c r="UXF1" s="214"/>
      <c r="UXK1" s="214"/>
      <c r="UXP1" s="214"/>
      <c r="UXU1" s="214"/>
      <c r="UXZ1" s="214"/>
      <c r="UYE1" s="214"/>
      <c r="UYJ1" s="214"/>
      <c r="UYO1" s="214"/>
      <c r="UYT1" s="214"/>
      <c r="UYY1" s="214"/>
      <c r="UZD1" s="214"/>
      <c r="UZI1" s="214"/>
      <c r="UZN1" s="214"/>
      <c r="UZS1" s="214"/>
      <c r="UZX1" s="214"/>
      <c r="VAC1" s="214"/>
      <c r="VAH1" s="214"/>
      <c r="VAM1" s="214"/>
      <c r="VAR1" s="214"/>
      <c r="VAW1" s="214"/>
      <c r="VBB1" s="214"/>
      <c r="VBG1" s="214"/>
      <c r="VBL1" s="214"/>
      <c r="VBQ1" s="214"/>
      <c r="VBV1" s="214"/>
      <c r="VCA1" s="214"/>
      <c r="VCF1" s="214"/>
      <c r="VCK1" s="214"/>
      <c r="VCP1" s="214"/>
      <c r="VCU1" s="214"/>
      <c r="VCZ1" s="214"/>
      <c r="VDE1" s="214"/>
      <c r="VDJ1" s="214"/>
      <c r="VDO1" s="214"/>
      <c r="VDT1" s="214"/>
      <c r="VDY1" s="214"/>
      <c r="VED1" s="214"/>
      <c r="VEI1" s="214"/>
      <c r="VEN1" s="214"/>
      <c r="VES1" s="214"/>
      <c r="VEX1" s="214"/>
      <c r="VFC1" s="214"/>
      <c r="VFH1" s="214"/>
      <c r="VFM1" s="214"/>
      <c r="VFR1" s="214"/>
      <c r="VFW1" s="214"/>
      <c r="VGB1" s="214"/>
      <c r="VGG1" s="214"/>
      <c r="VGL1" s="214"/>
      <c r="VGQ1" s="214"/>
      <c r="VGV1" s="214"/>
      <c r="VHA1" s="214"/>
      <c r="VHF1" s="214"/>
      <c r="VHK1" s="214"/>
      <c r="VHP1" s="214"/>
      <c r="VHU1" s="214"/>
      <c r="VHZ1" s="214"/>
      <c r="VIE1" s="214"/>
      <c r="VIJ1" s="214"/>
      <c r="VIO1" s="214"/>
      <c r="VIT1" s="214"/>
      <c r="VIY1" s="214"/>
      <c r="VJD1" s="214"/>
      <c r="VJI1" s="214"/>
      <c r="VJN1" s="214"/>
      <c r="VJS1" s="214"/>
      <c r="VJX1" s="214"/>
      <c r="VKC1" s="214"/>
      <c r="VKH1" s="214"/>
      <c r="VKM1" s="214"/>
      <c r="VKR1" s="214"/>
      <c r="VKW1" s="214"/>
      <c r="VLB1" s="214"/>
      <c r="VLG1" s="214"/>
      <c r="VLL1" s="214"/>
      <c r="VLQ1" s="214"/>
      <c r="VLV1" s="214"/>
      <c r="VMA1" s="214"/>
      <c r="VMF1" s="214"/>
      <c r="VMK1" s="214"/>
      <c r="VMP1" s="214"/>
      <c r="VMU1" s="214"/>
      <c r="VMZ1" s="214"/>
      <c r="VNE1" s="214"/>
      <c r="VNJ1" s="214"/>
      <c r="VNO1" s="214"/>
      <c r="VNT1" s="214"/>
      <c r="VNY1" s="214"/>
      <c r="VOD1" s="214"/>
      <c r="VOI1" s="214"/>
      <c r="VON1" s="214"/>
      <c r="VOS1" s="214"/>
      <c r="VOX1" s="214"/>
      <c r="VPC1" s="214"/>
      <c r="VPH1" s="214"/>
      <c r="VPM1" s="214"/>
      <c r="VPR1" s="214"/>
      <c r="VPW1" s="214"/>
      <c r="VQB1" s="214"/>
      <c r="VQG1" s="214"/>
      <c r="VQL1" s="214"/>
      <c r="VQQ1" s="214"/>
      <c r="VQV1" s="214"/>
      <c r="VRA1" s="214"/>
      <c r="VRF1" s="214"/>
      <c r="VRK1" s="214"/>
      <c r="VRP1" s="214"/>
      <c r="VRU1" s="214"/>
      <c r="VRZ1" s="214"/>
      <c r="VSE1" s="214"/>
      <c r="VSJ1" s="214"/>
      <c r="VSO1" s="214"/>
      <c r="VST1" s="214"/>
      <c r="VSY1" s="214"/>
      <c r="VTD1" s="214"/>
      <c r="VTI1" s="214"/>
      <c r="VTN1" s="214"/>
      <c r="VTS1" s="214"/>
      <c r="VTX1" s="214"/>
      <c r="VUC1" s="214"/>
      <c r="VUH1" s="214"/>
      <c r="VUM1" s="214"/>
      <c r="VUR1" s="214"/>
      <c r="VUW1" s="214"/>
      <c r="VVB1" s="214"/>
      <c r="VVG1" s="214"/>
      <c r="VVL1" s="214"/>
      <c r="VVQ1" s="214"/>
      <c r="VVV1" s="214"/>
      <c r="VWA1" s="214"/>
      <c r="VWF1" s="214"/>
      <c r="VWK1" s="214"/>
      <c r="VWP1" s="214"/>
      <c r="VWU1" s="214"/>
      <c r="VWZ1" s="214"/>
      <c r="VXE1" s="214"/>
      <c r="VXJ1" s="214"/>
      <c r="VXO1" s="214"/>
      <c r="VXT1" s="214"/>
      <c r="VXY1" s="214"/>
      <c r="VYD1" s="214"/>
      <c r="VYI1" s="214"/>
      <c r="VYN1" s="214"/>
      <c r="VYS1" s="214"/>
      <c r="VYX1" s="214"/>
      <c r="VZC1" s="214"/>
      <c r="VZH1" s="214"/>
      <c r="VZM1" s="214"/>
      <c r="VZR1" s="214"/>
      <c r="VZW1" s="214"/>
      <c r="WAB1" s="214"/>
      <c r="WAG1" s="214"/>
      <c r="WAL1" s="214"/>
      <c r="WAQ1" s="214"/>
      <c r="WAV1" s="214"/>
      <c r="WBA1" s="214"/>
      <c r="WBF1" s="214"/>
      <c r="WBK1" s="214"/>
      <c r="WBP1" s="214"/>
      <c r="WBU1" s="214"/>
      <c r="WBZ1" s="214"/>
      <c r="WCE1" s="214"/>
      <c r="WCJ1" s="214"/>
      <c r="WCO1" s="214"/>
      <c r="WCT1" s="214"/>
      <c r="WCY1" s="214"/>
      <c r="WDD1" s="214"/>
      <c r="WDI1" s="214"/>
      <c r="WDN1" s="214"/>
      <c r="WDS1" s="214"/>
      <c r="WDX1" s="214"/>
      <c r="WEC1" s="214"/>
      <c r="WEH1" s="214"/>
      <c r="WEM1" s="214"/>
      <c r="WER1" s="214"/>
      <c r="WEW1" s="214"/>
      <c r="WFB1" s="214"/>
      <c r="WFG1" s="214"/>
      <c r="WFL1" s="214"/>
      <c r="WFQ1" s="214"/>
      <c r="WFV1" s="214"/>
      <c r="WGA1" s="214"/>
      <c r="WGF1" s="214"/>
      <c r="WGK1" s="214"/>
      <c r="WGP1" s="214"/>
      <c r="WGU1" s="214"/>
      <c r="WGZ1" s="214"/>
      <c r="WHE1" s="214"/>
      <c r="WHJ1" s="214"/>
      <c r="WHO1" s="214"/>
      <c r="WHT1" s="214"/>
      <c r="WHY1" s="214"/>
      <c r="WID1" s="214"/>
      <c r="WII1" s="214"/>
      <c r="WIN1" s="214"/>
      <c r="WIS1" s="214"/>
      <c r="WIX1" s="214"/>
      <c r="WJC1" s="214"/>
      <c r="WJH1" s="214"/>
      <c r="WJM1" s="214"/>
      <c r="WJR1" s="214"/>
      <c r="WJW1" s="214"/>
      <c r="WKB1" s="214"/>
      <c r="WKG1" s="214"/>
      <c r="WKL1" s="214"/>
      <c r="WKQ1" s="214"/>
      <c r="WKV1" s="214"/>
      <c r="WLA1" s="214"/>
      <c r="WLF1" s="214"/>
      <c r="WLK1" s="214"/>
      <c r="WLP1" s="214"/>
      <c r="WLU1" s="214"/>
      <c r="WLZ1" s="214"/>
      <c r="WME1" s="214"/>
      <c r="WMJ1" s="214"/>
      <c r="WMO1" s="214"/>
      <c r="WMT1" s="214"/>
      <c r="WMY1" s="214"/>
      <c r="WND1" s="214"/>
      <c r="WNI1" s="214"/>
      <c r="WNN1" s="214"/>
      <c r="WNS1" s="214"/>
      <c r="WNX1" s="214"/>
      <c r="WOC1" s="214"/>
      <c r="WOH1" s="214"/>
      <c r="WOM1" s="214"/>
      <c r="WOR1" s="214"/>
      <c r="WOW1" s="214"/>
      <c r="WPB1" s="214"/>
      <c r="WPG1" s="214"/>
      <c r="WPL1" s="214"/>
      <c r="WPQ1" s="214"/>
      <c r="WPV1" s="214"/>
      <c r="WQA1" s="214"/>
      <c r="WQF1" s="214"/>
      <c r="WQK1" s="214"/>
      <c r="WQP1" s="214"/>
      <c r="WQU1" s="214"/>
      <c r="WQZ1" s="214"/>
      <c r="WRE1" s="214"/>
      <c r="WRJ1" s="214"/>
      <c r="WRO1" s="214"/>
      <c r="WRT1" s="214"/>
      <c r="WRY1" s="214"/>
      <c r="WSD1" s="214"/>
      <c r="WSI1" s="214"/>
      <c r="WSN1" s="214"/>
      <c r="WSS1" s="214"/>
      <c r="WSX1" s="214"/>
      <c r="WTC1" s="214"/>
      <c r="WTH1" s="214"/>
      <c r="WTM1" s="214"/>
      <c r="WTR1" s="214"/>
      <c r="WTW1" s="214"/>
      <c r="WUB1" s="214"/>
      <c r="WUG1" s="214"/>
      <c r="WUL1" s="214"/>
      <c r="WUQ1" s="214"/>
      <c r="WUV1" s="214"/>
      <c r="WVA1" s="214"/>
      <c r="WVF1" s="214"/>
      <c r="WVK1" s="214"/>
      <c r="WVP1" s="214"/>
      <c r="WVU1" s="214"/>
      <c r="WVZ1" s="214"/>
      <c r="WWE1" s="214"/>
      <c r="WWJ1" s="214"/>
      <c r="WWO1" s="214"/>
      <c r="WWT1" s="214"/>
      <c r="WWY1" s="214"/>
      <c r="WXD1" s="214"/>
      <c r="WXI1" s="214"/>
      <c r="WXN1" s="214"/>
      <c r="WXS1" s="214"/>
      <c r="WXX1" s="214"/>
      <c r="WYC1" s="214"/>
      <c r="WYH1" s="214"/>
      <c r="WYM1" s="214"/>
      <c r="WYR1" s="214"/>
      <c r="WYW1" s="214"/>
      <c r="WZB1" s="214"/>
      <c r="WZG1" s="214"/>
      <c r="WZL1" s="214"/>
      <c r="WZQ1" s="214"/>
      <c r="WZV1" s="214"/>
      <c r="XAA1" s="214"/>
      <c r="XAF1" s="214"/>
      <c r="XAK1" s="214"/>
      <c r="XAP1" s="214"/>
      <c r="XAU1" s="214"/>
      <c r="XAZ1" s="214"/>
      <c r="XBE1" s="214"/>
      <c r="XBJ1" s="214"/>
      <c r="XBO1" s="214"/>
      <c r="XBT1" s="214"/>
      <c r="XBY1" s="214"/>
      <c r="XCD1" s="214"/>
      <c r="XCI1" s="214"/>
      <c r="XCN1" s="214"/>
      <c r="XCS1" s="214"/>
      <c r="XCX1" s="214"/>
      <c r="XDC1" s="214"/>
      <c r="XDH1" s="214"/>
      <c r="XDM1" s="214"/>
      <c r="XDR1" s="214"/>
      <c r="XDW1" s="214"/>
      <c r="XEB1" s="214"/>
      <c r="XEG1" s="214"/>
      <c r="XEL1" s="214"/>
      <c r="XEQ1" s="214"/>
      <c r="XEV1" s="214"/>
      <c r="XFA1" s="214"/>
    </row>
    <row r="2" spans="1:1021 1026:2046 2051:3071 3076:4096 4101:5116 5121:6141 6146:7166 7171:8191 8196:9216 9221:10236 10241:11261 11266:12286 12291:13311 13316:14336 14341:15356 15361:16381" ht="28.5" customHeight="1" x14ac:dyDescent="0.25">
      <c r="A2" s="214" t="s">
        <v>304</v>
      </c>
      <c r="B2" s="215"/>
      <c r="C2" s="215"/>
      <c r="D2" s="215"/>
      <c r="E2" s="215"/>
    </row>
    <row r="3" spans="1:1021 1026:2046 2051:3071 3076:4096 4101:5116 5121:6141 6146:7166 7171:8191 8196:9216 9221:10236 10241:11261 11266:12286 12291:13311 13316:14336 14341:15356 15361:16381" ht="18.75" x14ac:dyDescent="0.25">
      <c r="A3" s="222" t="s">
        <v>16</v>
      </c>
      <c r="B3" s="215"/>
      <c r="C3" s="215"/>
      <c r="D3" s="215"/>
      <c r="E3" s="215"/>
    </row>
    <row r="4" spans="1:1021 1026:2046 2051:3071 3076:4096 4101:5116 5121:6141 6146:7166 7171:8191 8196:9216 9221:10236 10241:11261 11266:12286 12291:13311 13316:14336 14341:15356 15361:16381" ht="19.5" thickBot="1" x14ac:dyDescent="0.3">
      <c r="A4" s="222"/>
      <c r="B4" s="215"/>
      <c r="C4" s="215"/>
      <c r="D4" s="215"/>
      <c r="E4" s="215"/>
    </row>
    <row r="5" spans="1:1021 1026:2046 2051:3071 3076:4096 4101:5116 5121:6141 6146:7166 7171:8191 8196:9216 9221:10236 10241:11261 11266:12286 12291:13311 13316:14336 14341:15356 15361:16381" ht="19.5" thickBot="1" x14ac:dyDescent="0.3">
      <c r="B5" s="223" t="s">
        <v>300</v>
      </c>
      <c r="C5" s="223" t="s">
        <v>305</v>
      </c>
      <c r="D5" s="224"/>
      <c r="E5" s="224"/>
      <c r="F5" s="224"/>
      <c r="G5" s="224"/>
      <c r="H5" s="224"/>
      <c r="I5" s="224"/>
      <c r="J5" s="224"/>
      <c r="K5" s="224"/>
      <c r="L5" s="224"/>
      <c r="M5" s="224"/>
    </row>
    <row r="6" spans="1:1021 1026:2046 2051:3071 3076:4096 4101:5116 5121:6141 6146:7166 7171:8191 8196:9216 9221:10236 10241:11261 11266:12286 12291:13311 13316:14336 14341:15356 15361:16381" ht="16.5" thickBot="1" x14ac:dyDescent="0.3">
      <c r="A6" s="225"/>
    </row>
    <row r="7" spans="1:1021 1026:2046 2051:3071 3076:4096 4101:5116 5121:6141 6146:7166 7171:8191 8196:9216 9221:10236 10241:11261 11266:12286 12291:13311 13316:14336 14341:15356 15361:16381" ht="21.75" thickBot="1" x14ac:dyDescent="0.4">
      <c r="A7" s="351" t="s">
        <v>306</v>
      </c>
      <c r="B7" s="352"/>
      <c r="C7" s="352"/>
      <c r="D7" s="352"/>
      <c r="E7" s="352"/>
      <c r="F7" s="352"/>
      <c r="G7" s="352"/>
      <c r="H7" s="352"/>
      <c r="I7" s="352"/>
      <c r="J7" s="352"/>
      <c r="K7" s="352"/>
      <c r="L7" s="353"/>
    </row>
    <row r="8" spans="1:1021 1026:2046 2051:3071 3076:4096 4101:5116 5121:6141 6146:7166 7171:8191 8196:9216 9221:10236 10241:11261 11266:12286 12291:13311 13316:14336 14341:15356 15361:16381" ht="51" x14ac:dyDescent="0.25">
      <c r="A8" s="226" t="s">
        <v>307</v>
      </c>
      <c r="B8" s="227" t="s">
        <v>2</v>
      </c>
      <c r="C8" s="228" t="s">
        <v>8</v>
      </c>
      <c r="D8" s="228" t="s">
        <v>308</v>
      </c>
      <c r="E8" s="228" t="s">
        <v>7</v>
      </c>
      <c r="F8" s="228" t="s">
        <v>309</v>
      </c>
      <c r="G8" s="228" t="s">
        <v>5</v>
      </c>
      <c r="H8" s="228" t="s">
        <v>6</v>
      </c>
      <c r="I8" s="228" t="s">
        <v>9</v>
      </c>
      <c r="J8" s="228" t="s">
        <v>10</v>
      </c>
      <c r="K8" s="229" t="s">
        <v>3</v>
      </c>
      <c r="L8" s="228" t="s">
        <v>310</v>
      </c>
      <c r="M8" s="230" t="s">
        <v>11</v>
      </c>
    </row>
    <row r="9" spans="1:1021 1026:2046 2051:3071 3076:4096 4101:5116 5121:6141 6146:7166 7171:8191 8196:9216 9221:10236 10241:11261 11266:12286 12291:13311 13316:14336 14341:15356 15361:16381" ht="30.75" x14ac:dyDescent="0.3">
      <c r="A9" s="231" t="s">
        <v>19</v>
      </c>
      <c r="B9" s="232" t="s">
        <v>258</v>
      </c>
      <c r="C9" s="232" t="s">
        <v>311</v>
      </c>
      <c r="D9" s="233" t="s">
        <v>260</v>
      </c>
      <c r="E9" s="232" t="s">
        <v>22</v>
      </c>
      <c r="F9" s="234" t="s">
        <v>312</v>
      </c>
      <c r="G9" s="234" t="s">
        <v>82</v>
      </c>
      <c r="H9" s="234" t="s">
        <v>273</v>
      </c>
      <c r="I9" s="235" t="s">
        <v>1</v>
      </c>
      <c r="J9" s="236" t="s">
        <v>313</v>
      </c>
      <c r="K9" s="237">
        <v>1</v>
      </c>
      <c r="L9" s="238"/>
      <c r="M9" s="238"/>
    </row>
    <row r="10" spans="1:1021 1026:2046 2051:3071 3076:4096 4101:5116 5121:6141 6146:7166 7171:8191 8196:9216 9221:10236 10241:11261 11266:12286 12291:13311 13316:14336 14341:15356 15361:16381" ht="30" x14ac:dyDescent="0.25">
      <c r="A10" s="239"/>
      <c r="B10" s="240" t="s">
        <v>258</v>
      </c>
      <c r="C10" s="240" t="s">
        <v>311</v>
      </c>
      <c r="D10" s="241" t="s">
        <v>260</v>
      </c>
      <c r="E10" s="240" t="s">
        <v>22</v>
      </c>
      <c r="F10" s="234" t="s">
        <v>314</v>
      </c>
      <c r="G10" s="234" t="s">
        <v>82</v>
      </c>
      <c r="H10" s="234" t="s">
        <v>273</v>
      </c>
      <c r="I10" s="235" t="s">
        <v>27</v>
      </c>
      <c r="J10" s="242" t="s">
        <v>315</v>
      </c>
      <c r="K10" s="237">
        <v>1</v>
      </c>
      <c r="L10" s="238"/>
      <c r="M10" s="238"/>
    </row>
    <row r="11" spans="1:1021 1026:2046 2051:3071 3076:4096 4101:5116 5121:6141 6146:7166 7171:8191 8196:9216 9221:10236 10241:11261 11266:12286 12291:13311 13316:14336 14341:15356 15361:16381" ht="30" x14ac:dyDescent="0.25">
      <c r="A11" s="239"/>
      <c r="B11" s="240" t="s">
        <v>258</v>
      </c>
      <c r="C11" s="240" t="s">
        <v>311</v>
      </c>
      <c r="D11" s="241" t="s">
        <v>260</v>
      </c>
      <c r="E11" s="240" t="s">
        <v>22</v>
      </c>
      <c r="F11" s="234" t="s">
        <v>316</v>
      </c>
      <c r="G11" s="234" t="s">
        <v>82</v>
      </c>
      <c r="H11" s="234" t="s">
        <v>273</v>
      </c>
      <c r="I11" s="235" t="s">
        <v>29</v>
      </c>
      <c r="J11" s="242" t="s">
        <v>317</v>
      </c>
      <c r="K11" s="237">
        <v>1</v>
      </c>
      <c r="L11" s="238"/>
      <c r="M11" s="238"/>
    </row>
    <row r="12" spans="1:1021 1026:2046 2051:3071 3076:4096 4101:5116 5121:6141 6146:7166 7171:8191 8196:9216 9221:10236 10241:11261 11266:12286 12291:13311 13316:14336 14341:15356 15361:16381" ht="30" x14ac:dyDescent="0.25">
      <c r="A12" s="239"/>
      <c r="B12" s="240" t="s">
        <v>258</v>
      </c>
      <c r="C12" s="240" t="s">
        <v>311</v>
      </c>
      <c r="D12" s="241" t="s">
        <v>260</v>
      </c>
      <c r="E12" s="240" t="s">
        <v>22</v>
      </c>
      <c r="F12" s="234" t="s">
        <v>316</v>
      </c>
      <c r="G12" s="234" t="s">
        <v>82</v>
      </c>
      <c r="H12" s="234" t="s">
        <v>273</v>
      </c>
      <c r="I12" s="235" t="s">
        <v>72</v>
      </c>
      <c r="J12" s="242" t="s">
        <v>318</v>
      </c>
      <c r="K12" s="237">
        <v>1</v>
      </c>
      <c r="L12" s="238"/>
      <c r="M12" s="238"/>
    </row>
    <row r="13" spans="1:1021 1026:2046 2051:3071 3076:4096 4101:5116 5121:6141 6146:7166 7171:8191 8196:9216 9221:10236 10241:11261 11266:12286 12291:13311 13316:14336 14341:15356 15361:16381" ht="45" x14ac:dyDescent="0.25">
      <c r="A13" s="239"/>
      <c r="B13" s="243" t="s">
        <v>258</v>
      </c>
      <c r="C13" s="243" t="s">
        <v>319</v>
      </c>
      <c r="D13" s="241" t="s">
        <v>260</v>
      </c>
      <c r="E13" s="243" t="s">
        <v>39</v>
      </c>
      <c r="F13" s="235" t="s">
        <v>320</v>
      </c>
      <c r="G13" s="235" t="s">
        <v>137</v>
      </c>
      <c r="H13" s="235" t="s">
        <v>0</v>
      </c>
      <c r="I13" s="235" t="s">
        <v>1</v>
      </c>
      <c r="J13" s="244" t="s">
        <v>321</v>
      </c>
      <c r="K13" s="125">
        <v>1</v>
      </c>
      <c r="L13" s="238"/>
      <c r="M13" s="238"/>
    </row>
    <row r="14" spans="1:1021 1026:2046 2051:3071 3076:4096 4101:5116 5121:6141 6146:7166 7171:8191 8196:9216 9221:10236 10241:11261 11266:12286 12291:13311 13316:14336 14341:15356 15361:16381" ht="45" x14ac:dyDescent="0.25">
      <c r="A14" s="239"/>
      <c r="B14" s="243" t="s">
        <v>258</v>
      </c>
      <c r="C14" s="245" t="s">
        <v>322</v>
      </c>
      <c r="D14" s="241" t="s">
        <v>260</v>
      </c>
      <c r="E14" s="243" t="s">
        <v>176</v>
      </c>
      <c r="F14" s="235" t="s">
        <v>323</v>
      </c>
      <c r="G14" s="235" t="s">
        <v>137</v>
      </c>
      <c r="H14" s="235" t="s">
        <v>0</v>
      </c>
      <c r="I14" s="235" t="s">
        <v>1</v>
      </c>
      <c r="J14" s="244" t="s">
        <v>321</v>
      </c>
      <c r="K14" s="125">
        <v>1</v>
      </c>
      <c r="L14" s="238"/>
      <c r="M14" s="238"/>
    </row>
    <row r="15" spans="1:1021 1026:2046 2051:3071 3076:4096 4101:5116 5121:6141 6146:7166 7171:8191 8196:9216 9221:10236 10241:11261 11266:12286 12291:13311 13316:14336 14341:15356 15361:16381" ht="15.75" x14ac:dyDescent="0.25">
      <c r="A15" s="239"/>
      <c r="B15" s="246"/>
      <c r="C15" s="247"/>
      <c r="D15" s="247"/>
      <c r="E15" s="248"/>
      <c r="F15" s="248"/>
      <c r="G15" s="248"/>
      <c r="H15" s="248"/>
      <c r="I15" s="248"/>
      <c r="J15" s="249"/>
      <c r="K15" s="250"/>
      <c r="L15" s="251" t="s">
        <v>12</v>
      </c>
      <c r="M15" s="252">
        <v>210</v>
      </c>
    </row>
    <row r="16" spans="1:1021 1026:2046 2051:3071 3076:4096 4101:5116 5121:6141 6146:7166 7171:8191 8196:9216 9221:10236 10241:11261 11266:12286 12291:13311 13316:14336 14341:15356 15361:16381" ht="18.75" x14ac:dyDescent="0.3">
      <c r="A16" s="253" t="s">
        <v>31</v>
      </c>
      <c r="B16" s="254" t="s">
        <v>264</v>
      </c>
      <c r="C16" s="239" t="s">
        <v>265</v>
      </c>
      <c r="D16" s="239" t="s">
        <v>266</v>
      </c>
      <c r="E16" s="239" t="s">
        <v>324</v>
      </c>
      <c r="F16" s="239" t="s">
        <v>325</v>
      </c>
      <c r="G16" s="239" t="s">
        <v>24</v>
      </c>
      <c r="H16" s="239" t="s">
        <v>287</v>
      </c>
      <c r="I16" s="239" t="s">
        <v>1</v>
      </c>
      <c r="J16" s="255" t="s">
        <v>326</v>
      </c>
      <c r="K16" s="256">
        <v>2</v>
      </c>
      <c r="L16" s="238"/>
      <c r="M16" s="238"/>
    </row>
    <row r="17" spans="1:13" ht="15.75" x14ac:dyDescent="0.25">
      <c r="A17" s="239"/>
      <c r="B17" s="246"/>
      <c r="C17" s="247"/>
      <c r="D17" s="247"/>
      <c r="E17" s="248"/>
      <c r="F17" s="248"/>
      <c r="G17" s="248"/>
      <c r="H17" s="248"/>
      <c r="I17" s="248"/>
      <c r="J17" s="249"/>
      <c r="K17" s="250"/>
      <c r="L17" s="251" t="s">
        <v>12</v>
      </c>
      <c r="M17" s="252">
        <v>40</v>
      </c>
    </row>
    <row r="18" spans="1:13" ht="18.75" x14ac:dyDescent="0.3">
      <c r="A18" s="253" t="s">
        <v>45</v>
      </c>
      <c r="B18" s="239" t="s">
        <v>327</v>
      </c>
      <c r="C18" s="240" t="s">
        <v>328</v>
      </c>
      <c r="D18" s="240" t="s">
        <v>329</v>
      </c>
      <c r="E18" s="257" t="s">
        <v>22</v>
      </c>
      <c r="F18" s="240" t="s">
        <v>330</v>
      </c>
      <c r="G18" s="240" t="s">
        <v>246</v>
      </c>
      <c r="H18" s="240" t="s">
        <v>0</v>
      </c>
      <c r="I18" s="240" t="s">
        <v>1</v>
      </c>
      <c r="J18" s="258" t="s">
        <v>247</v>
      </c>
      <c r="K18" s="259">
        <v>3</v>
      </c>
      <c r="L18" s="238"/>
      <c r="M18" s="238"/>
    </row>
    <row r="19" spans="1:13" x14ac:dyDescent="0.25">
      <c r="A19" s="239"/>
      <c r="B19" s="239" t="s">
        <v>327</v>
      </c>
      <c r="C19" s="257" t="s">
        <v>331</v>
      </c>
      <c r="D19" s="254" t="s">
        <v>329</v>
      </c>
      <c r="E19" s="257" t="s">
        <v>22</v>
      </c>
      <c r="F19" s="257" t="s">
        <v>332</v>
      </c>
      <c r="G19" s="254" t="s">
        <v>82</v>
      </c>
      <c r="H19" s="254" t="s">
        <v>90</v>
      </c>
      <c r="I19" s="254" t="s">
        <v>91</v>
      </c>
      <c r="J19" s="260" t="s">
        <v>333</v>
      </c>
      <c r="K19" s="259">
        <v>1</v>
      </c>
      <c r="L19" s="238"/>
      <c r="M19" s="238"/>
    </row>
    <row r="20" spans="1:13" x14ac:dyDescent="0.25">
      <c r="A20" s="239"/>
      <c r="B20" s="239" t="s">
        <v>327</v>
      </c>
      <c r="C20" s="257" t="s">
        <v>331</v>
      </c>
      <c r="D20" s="254" t="s">
        <v>329</v>
      </c>
      <c r="E20" s="257" t="s">
        <v>22</v>
      </c>
      <c r="F20" s="257" t="s">
        <v>332</v>
      </c>
      <c r="G20" s="254" t="s">
        <v>82</v>
      </c>
      <c r="H20" s="254" t="s">
        <v>90</v>
      </c>
      <c r="I20" s="254" t="s">
        <v>1</v>
      </c>
      <c r="J20" s="260" t="s">
        <v>334</v>
      </c>
      <c r="K20" s="237">
        <v>1</v>
      </c>
      <c r="L20" s="238"/>
      <c r="M20" s="238"/>
    </row>
    <row r="21" spans="1:13" ht="45" x14ac:dyDescent="0.25">
      <c r="A21" s="239"/>
      <c r="B21" s="239" t="s">
        <v>327</v>
      </c>
      <c r="C21" s="240" t="s">
        <v>328</v>
      </c>
      <c r="D21" s="254" t="s">
        <v>329</v>
      </c>
      <c r="E21" s="240" t="s">
        <v>22</v>
      </c>
      <c r="F21" s="240" t="s">
        <v>335</v>
      </c>
      <c r="G21" s="240" t="s">
        <v>246</v>
      </c>
      <c r="H21" s="240" t="s">
        <v>249</v>
      </c>
      <c r="I21" s="261" t="s">
        <v>250</v>
      </c>
      <c r="J21" s="258" t="s">
        <v>336</v>
      </c>
      <c r="K21" s="128">
        <v>1</v>
      </c>
      <c r="L21" s="238"/>
      <c r="M21" s="238"/>
    </row>
    <row r="22" spans="1:13" ht="30" x14ac:dyDescent="0.25">
      <c r="A22" s="239"/>
      <c r="B22" s="239" t="s">
        <v>327</v>
      </c>
      <c r="C22" s="240" t="s">
        <v>337</v>
      </c>
      <c r="D22" s="254" t="s">
        <v>329</v>
      </c>
      <c r="E22" s="240" t="s">
        <v>22</v>
      </c>
      <c r="F22" s="240" t="s">
        <v>338</v>
      </c>
      <c r="G22" s="240" t="s">
        <v>246</v>
      </c>
      <c r="H22" s="240" t="s">
        <v>0</v>
      </c>
      <c r="I22" s="240" t="s">
        <v>1</v>
      </c>
      <c r="J22" s="258" t="s">
        <v>339</v>
      </c>
      <c r="K22" s="128">
        <v>2</v>
      </c>
      <c r="L22" s="238"/>
      <c r="M22" s="238"/>
    </row>
    <row r="23" spans="1:13" ht="45" x14ac:dyDescent="0.25">
      <c r="A23" s="239"/>
      <c r="B23" s="239" t="s">
        <v>327</v>
      </c>
      <c r="C23" s="240" t="s">
        <v>337</v>
      </c>
      <c r="D23" s="254" t="s">
        <v>329</v>
      </c>
      <c r="E23" s="240" t="s">
        <v>22</v>
      </c>
      <c r="F23" s="240" t="s">
        <v>340</v>
      </c>
      <c r="G23" s="240" t="s">
        <v>246</v>
      </c>
      <c r="H23" s="240" t="s">
        <v>249</v>
      </c>
      <c r="I23" s="261" t="s">
        <v>250</v>
      </c>
      <c r="J23" s="258" t="s">
        <v>336</v>
      </c>
      <c r="K23" s="128">
        <v>1</v>
      </c>
      <c r="L23" s="252"/>
      <c r="M23" s="262"/>
    </row>
    <row r="24" spans="1:13" x14ac:dyDescent="0.25">
      <c r="A24" s="239"/>
      <c r="B24" s="239" t="s">
        <v>327</v>
      </c>
      <c r="C24" s="257" t="s">
        <v>331</v>
      </c>
      <c r="D24" s="254" t="s">
        <v>329</v>
      </c>
      <c r="E24" s="254" t="s">
        <v>39</v>
      </c>
      <c r="F24" s="234" t="s">
        <v>341</v>
      </c>
      <c r="G24" s="240" t="s">
        <v>246</v>
      </c>
      <c r="H24" s="234" t="s">
        <v>0</v>
      </c>
      <c r="I24" s="240" t="s">
        <v>1</v>
      </c>
      <c r="J24" s="244" t="s">
        <v>342</v>
      </c>
      <c r="K24" s="237">
        <v>6</v>
      </c>
      <c r="L24" s="239"/>
      <c r="M24" s="262"/>
    </row>
    <row r="25" spans="1:13" x14ac:dyDescent="0.25">
      <c r="A25" s="239"/>
      <c r="B25" s="239" t="s">
        <v>327</v>
      </c>
      <c r="C25" s="245"/>
      <c r="D25" s="254" t="s">
        <v>329</v>
      </c>
      <c r="E25" s="240" t="s">
        <v>22</v>
      </c>
      <c r="F25" s="234" t="s">
        <v>343</v>
      </c>
      <c r="G25" s="234" t="s">
        <v>344</v>
      </c>
      <c r="H25" s="234" t="s">
        <v>0</v>
      </c>
      <c r="I25" s="240" t="s">
        <v>1</v>
      </c>
      <c r="J25" s="244" t="s">
        <v>345</v>
      </c>
      <c r="K25" s="125">
        <v>3</v>
      </c>
      <c r="L25" s="239"/>
      <c r="M25" s="262"/>
    </row>
    <row r="26" spans="1:13" ht="15.75" x14ac:dyDescent="0.25">
      <c r="A26" s="239"/>
      <c r="B26" s="239"/>
      <c r="C26" s="239"/>
      <c r="D26" s="239"/>
      <c r="E26" s="239"/>
      <c r="F26" s="239"/>
      <c r="G26" s="239"/>
      <c r="H26" s="239"/>
      <c r="I26" s="239"/>
      <c r="J26" s="255"/>
      <c r="K26" s="263"/>
      <c r="L26" s="251" t="s">
        <v>12</v>
      </c>
      <c r="M26" s="114">
        <v>520</v>
      </c>
    </row>
    <row r="27" spans="1:13" ht="45.75" x14ac:dyDescent="0.3">
      <c r="A27" s="253" t="s">
        <v>74</v>
      </c>
      <c r="B27" s="239" t="s">
        <v>346</v>
      </c>
      <c r="C27" s="239" t="s">
        <v>59</v>
      </c>
      <c r="D27" s="239" t="s">
        <v>347</v>
      </c>
      <c r="E27" s="239" t="s">
        <v>348</v>
      </c>
      <c r="F27" s="239" t="s">
        <v>349</v>
      </c>
      <c r="G27" s="240" t="s">
        <v>246</v>
      </c>
      <c r="H27" s="234" t="s">
        <v>0</v>
      </c>
      <c r="I27" s="240" t="s">
        <v>1</v>
      </c>
      <c r="J27" s="255" t="s">
        <v>350</v>
      </c>
      <c r="K27" s="263">
        <v>1</v>
      </c>
      <c r="L27" s="239">
        <v>21.77</v>
      </c>
      <c r="M27" s="262">
        <v>26.99</v>
      </c>
    </row>
    <row r="28" spans="1:13" x14ac:dyDescent="0.25">
      <c r="A28" s="239"/>
      <c r="B28" s="239" t="s">
        <v>346</v>
      </c>
      <c r="C28" s="239" t="s">
        <v>351</v>
      </c>
      <c r="D28" s="239" t="s">
        <v>347</v>
      </c>
      <c r="E28" s="239" t="s">
        <v>60</v>
      </c>
      <c r="F28" s="239" t="s">
        <v>352</v>
      </c>
      <c r="G28" s="234" t="s">
        <v>344</v>
      </c>
      <c r="H28" s="234" t="s">
        <v>0</v>
      </c>
      <c r="I28" s="240" t="s">
        <v>1</v>
      </c>
      <c r="J28" s="255" t="s">
        <v>353</v>
      </c>
      <c r="K28" s="263">
        <v>2</v>
      </c>
      <c r="L28" s="239">
        <v>20.97</v>
      </c>
      <c r="M28" s="262">
        <v>52</v>
      </c>
    </row>
    <row r="29" spans="1:13" x14ac:dyDescent="0.25">
      <c r="A29" s="239"/>
      <c r="B29" s="239" t="s">
        <v>346</v>
      </c>
      <c r="C29" s="239" t="s">
        <v>351</v>
      </c>
      <c r="D29" s="239" t="s">
        <v>347</v>
      </c>
      <c r="E29" s="239" t="s">
        <v>348</v>
      </c>
      <c r="F29" s="239" t="s">
        <v>354</v>
      </c>
      <c r="G29" s="240" t="s">
        <v>246</v>
      </c>
      <c r="H29" s="234" t="s">
        <v>0</v>
      </c>
      <c r="I29" s="240" t="s">
        <v>1</v>
      </c>
      <c r="J29" s="255" t="s">
        <v>355</v>
      </c>
      <c r="K29" s="263">
        <v>3</v>
      </c>
      <c r="L29" s="239">
        <v>16.940000000000001</v>
      </c>
      <c r="M29" s="262">
        <v>63.01</v>
      </c>
    </row>
    <row r="30" spans="1:13" ht="15.75" x14ac:dyDescent="0.25">
      <c r="A30" s="239"/>
      <c r="B30" s="239"/>
      <c r="C30" s="239"/>
      <c r="D30" s="239"/>
      <c r="E30" s="239"/>
      <c r="F30" s="239"/>
      <c r="G30" s="239"/>
      <c r="H30" s="239"/>
      <c r="I30" s="239"/>
      <c r="J30" s="255"/>
      <c r="K30" s="263"/>
      <c r="L30" s="251" t="s">
        <v>12</v>
      </c>
      <c r="M30" s="114">
        <v>150</v>
      </c>
    </row>
    <row r="31" spans="1:13" ht="18.75" x14ac:dyDescent="0.3">
      <c r="A31" s="253" t="s">
        <v>100</v>
      </c>
      <c r="B31" s="264" t="s">
        <v>101</v>
      </c>
      <c r="C31" s="264" t="s">
        <v>21</v>
      </c>
      <c r="D31" s="264" t="s">
        <v>21</v>
      </c>
      <c r="E31" s="265" t="s">
        <v>39</v>
      </c>
      <c r="F31" s="266" t="s">
        <v>356</v>
      </c>
      <c r="G31" s="266" t="s">
        <v>287</v>
      </c>
      <c r="H31" s="266" t="s">
        <v>1</v>
      </c>
      <c r="I31" s="266"/>
      <c r="J31" s="267" t="s">
        <v>357</v>
      </c>
      <c r="K31" s="268">
        <v>2</v>
      </c>
      <c r="L31" s="269"/>
      <c r="M31" s="270">
        <v>80</v>
      </c>
    </row>
    <row r="32" spans="1:13" ht="15.75" x14ac:dyDescent="0.25">
      <c r="A32" s="239"/>
      <c r="B32" s="264"/>
      <c r="C32" s="266"/>
      <c r="D32" s="266"/>
      <c r="E32" s="265"/>
      <c r="F32" s="271"/>
      <c r="G32" s="266"/>
      <c r="H32" s="272"/>
      <c r="I32" s="267"/>
      <c r="J32" s="268"/>
      <c r="K32" s="273"/>
      <c r="L32" s="251" t="s">
        <v>12</v>
      </c>
      <c r="M32" s="274">
        <v>80</v>
      </c>
    </row>
    <row r="33" spans="1:13" ht="18.75" x14ac:dyDescent="0.3">
      <c r="A33" s="253" t="s">
        <v>114</v>
      </c>
      <c r="B33" s="239" t="s">
        <v>174</v>
      </c>
      <c r="C33" s="240"/>
      <c r="D33" s="239" t="s">
        <v>175</v>
      </c>
      <c r="E33" s="239" t="s">
        <v>22</v>
      </c>
      <c r="F33" s="240" t="s">
        <v>330</v>
      </c>
      <c r="G33" s="240" t="s">
        <v>246</v>
      </c>
      <c r="H33" s="240" t="s">
        <v>0</v>
      </c>
      <c r="I33" s="240" t="s">
        <v>1</v>
      </c>
      <c r="J33" s="275" t="s">
        <v>79</v>
      </c>
      <c r="K33" s="276">
        <v>2</v>
      </c>
      <c r="L33" s="277">
        <v>25</v>
      </c>
      <c r="M33" s="278">
        <f t="shared" ref="M33:M38" si="0">K33*L33</f>
        <v>50</v>
      </c>
    </row>
    <row r="34" spans="1:13" x14ac:dyDescent="0.25">
      <c r="A34" s="239"/>
      <c r="B34" s="239" t="s">
        <v>174</v>
      </c>
      <c r="C34" s="240"/>
      <c r="D34" s="239" t="s">
        <v>175</v>
      </c>
      <c r="E34" s="240" t="s">
        <v>22</v>
      </c>
      <c r="F34" s="240" t="s">
        <v>330</v>
      </c>
      <c r="G34" s="240" t="s">
        <v>246</v>
      </c>
      <c r="H34" s="240" t="s">
        <v>249</v>
      </c>
      <c r="I34" s="261" t="s">
        <v>250</v>
      </c>
      <c r="J34" s="275" t="s">
        <v>358</v>
      </c>
      <c r="K34" s="279">
        <v>1</v>
      </c>
      <c r="L34" s="277">
        <v>25</v>
      </c>
      <c r="M34" s="278">
        <f t="shared" si="0"/>
        <v>25</v>
      </c>
    </row>
    <row r="35" spans="1:13" ht="30" x14ac:dyDescent="0.25">
      <c r="A35" s="239"/>
      <c r="B35" s="239" t="s">
        <v>174</v>
      </c>
      <c r="C35" s="240"/>
      <c r="D35" s="239" t="s">
        <v>175</v>
      </c>
      <c r="E35" s="240" t="s">
        <v>22</v>
      </c>
      <c r="F35" s="234" t="s">
        <v>359</v>
      </c>
      <c r="G35" s="254" t="s">
        <v>82</v>
      </c>
      <c r="H35" s="254" t="s">
        <v>90</v>
      </c>
      <c r="I35" s="254" t="s">
        <v>1</v>
      </c>
      <c r="J35" s="244" t="s">
        <v>360</v>
      </c>
      <c r="K35" s="280">
        <v>2</v>
      </c>
      <c r="L35" s="277">
        <v>12</v>
      </c>
      <c r="M35" s="278">
        <f t="shared" si="0"/>
        <v>24</v>
      </c>
    </row>
    <row r="36" spans="1:13" ht="30" x14ac:dyDescent="0.25">
      <c r="A36" s="239"/>
      <c r="B36" s="239" t="s">
        <v>174</v>
      </c>
      <c r="C36" s="240"/>
      <c r="D36" s="239" t="s">
        <v>175</v>
      </c>
      <c r="E36" s="240" t="s">
        <v>22</v>
      </c>
      <c r="F36" s="234" t="s">
        <v>359</v>
      </c>
      <c r="G36" s="254" t="s">
        <v>82</v>
      </c>
      <c r="H36" s="254" t="s">
        <v>90</v>
      </c>
      <c r="I36" s="281" t="s">
        <v>27</v>
      </c>
      <c r="J36" s="244" t="s">
        <v>361</v>
      </c>
      <c r="K36" s="280">
        <v>2</v>
      </c>
      <c r="L36" s="277">
        <v>10</v>
      </c>
      <c r="M36" s="278">
        <f t="shared" si="0"/>
        <v>20</v>
      </c>
    </row>
    <row r="37" spans="1:13" ht="30" x14ac:dyDescent="0.25">
      <c r="A37" s="239"/>
      <c r="B37" s="239" t="s">
        <v>174</v>
      </c>
      <c r="C37" s="240"/>
      <c r="D37" s="239" t="s">
        <v>175</v>
      </c>
      <c r="E37" s="240" t="s">
        <v>22</v>
      </c>
      <c r="F37" s="234" t="s">
        <v>359</v>
      </c>
      <c r="G37" s="254" t="s">
        <v>82</v>
      </c>
      <c r="H37" s="254" t="s">
        <v>90</v>
      </c>
      <c r="I37" s="281" t="s">
        <v>29</v>
      </c>
      <c r="J37" s="282" t="s">
        <v>362</v>
      </c>
      <c r="K37" s="280">
        <v>2</v>
      </c>
      <c r="L37" s="277">
        <v>10</v>
      </c>
      <c r="M37" s="278">
        <f t="shared" si="0"/>
        <v>20</v>
      </c>
    </row>
    <row r="38" spans="1:13" ht="30" x14ac:dyDescent="0.25">
      <c r="A38" s="239"/>
      <c r="B38" s="239" t="s">
        <v>174</v>
      </c>
      <c r="C38" s="240"/>
      <c r="D38" s="239" t="s">
        <v>175</v>
      </c>
      <c r="E38" s="240" t="s">
        <v>22</v>
      </c>
      <c r="F38" s="234" t="s">
        <v>359</v>
      </c>
      <c r="G38" s="254" t="s">
        <v>82</v>
      </c>
      <c r="H38" s="254" t="s">
        <v>90</v>
      </c>
      <c r="I38" s="281" t="s">
        <v>72</v>
      </c>
      <c r="J38" s="244" t="s">
        <v>363</v>
      </c>
      <c r="K38" s="280">
        <v>2</v>
      </c>
      <c r="L38" s="277">
        <v>10</v>
      </c>
      <c r="M38" s="283">
        <f t="shared" si="0"/>
        <v>20</v>
      </c>
    </row>
    <row r="39" spans="1:13" x14ac:dyDescent="0.25">
      <c r="A39" s="239"/>
      <c r="J39"/>
      <c r="K39"/>
      <c r="L39" s="69" t="s">
        <v>12</v>
      </c>
      <c r="M39" s="284">
        <v>160</v>
      </c>
    </row>
    <row r="40" spans="1:13" ht="18.75" x14ac:dyDescent="0.3">
      <c r="A40" s="253" t="s">
        <v>133</v>
      </c>
      <c r="B40" s="267" t="s">
        <v>164</v>
      </c>
      <c r="C40" s="264" t="s">
        <v>165</v>
      </c>
      <c r="D40" s="264" t="s">
        <v>166</v>
      </c>
      <c r="E40" s="266" t="s">
        <v>39</v>
      </c>
      <c r="F40" s="266" t="s">
        <v>364</v>
      </c>
      <c r="G40" s="266" t="s">
        <v>24</v>
      </c>
      <c r="H40" s="266" t="s">
        <v>0</v>
      </c>
      <c r="I40" s="266" t="s">
        <v>1</v>
      </c>
      <c r="J40" s="267" t="s">
        <v>365</v>
      </c>
      <c r="K40" s="285">
        <v>4</v>
      </c>
      <c r="L40" s="270">
        <v>17.8</v>
      </c>
      <c r="M40" s="286">
        <f>K40*L40*1.24</f>
        <v>88.287999999999997</v>
      </c>
    </row>
    <row r="41" spans="1:13" x14ac:dyDescent="0.25">
      <c r="A41" s="239"/>
      <c r="B41" s="267" t="s">
        <v>164</v>
      </c>
      <c r="C41" s="264" t="s">
        <v>165</v>
      </c>
      <c r="D41" s="264" t="s">
        <v>166</v>
      </c>
      <c r="E41" s="266" t="s">
        <v>39</v>
      </c>
      <c r="F41" s="266" t="s">
        <v>366</v>
      </c>
      <c r="G41" s="266" t="s">
        <v>24</v>
      </c>
      <c r="H41" s="266" t="s">
        <v>169</v>
      </c>
      <c r="I41" s="266"/>
      <c r="J41" s="267" t="s">
        <v>367</v>
      </c>
      <c r="K41" s="285">
        <v>3</v>
      </c>
      <c r="L41" s="270">
        <v>11</v>
      </c>
      <c r="M41" s="286">
        <f t="shared" ref="M41:M43" si="1">K41*L41*1.24</f>
        <v>40.92</v>
      </c>
    </row>
    <row r="42" spans="1:13" x14ac:dyDescent="0.25">
      <c r="A42" s="239"/>
      <c r="B42" s="267" t="s">
        <v>164</v>
      </c>
      <c r="C42" s="264" t="s">
        <v>165</v>
      </c>
      <c r="D42" s="264" t="s">
        <v>166</v>
      </c>
      <c r="E42" s="266" t="s">
        <v>39</v>
      </c>
      <c r="F42" s="266" t="s">
        <v>368</v>
      </c>
      <c r="G42" s="266" t="s">
        <v>24</v>
      </c>
      <c r="H42" s="266" t="s">
        <v>0</v>
      </c>
      <c r="I42" s="266" t="s">
        <v>1</v>
      </c>
      <c r="J42" s="266" t="s">
        <v>369</v>
      </c>
      <c r="K42" s="285">
        <v>4</v>
      </c>
      <c r="L42" s="270">
        <v>9</v>
      </c>
      <c r="M42" s="286">
        <f t="shared" si="1"/>
        <v>44.64</v>
      </c>
    </row>
    <row r="43" spans="1:13" x14ac:dyDescent="0.25">
      <c r="A43" s="239"/>
      <c r="B43" s="267" t="s">
        <v>164</v>
      </c>
      <c r="C43" s="264" t="s">
        <v>165</v>
      </c>
      <c r="D43" s="264" t="s">
        <v>166</v>
      </c>
      <c r="E43" s="266" t="s">
        <v>39</v>
      </c>
      <c r="F43" s="266" t="s">
        <v>368</v>
      </c>
      <c r="G43" s="266" t="s">
        <v>24</v>
      </c>
      <c r="H43" s="266" t="s">
        <v>169</v>
      </c>
      <c r="I43" s="266"/>
      <c r="J43" s="266" t="s">
        <v>370</v>
      </c>
      <c r="K43" s="285">
        <v>3</v>
      </c>
      <c r="L43" s="270">
        <v>12</v>
      </c>
      <c r="M43" s="286">
        <f t="shared" si="1"/>
        <v>44.64</v>
      </c>
    </row>
    <row r="44" spans="1:13" x14ac:dyDescent="0.25">
      <c r="A44" s="239"/>
      <c r="B44" s="239"/>
      <c r="C44" s="239"/>
      <c r="D44" s="239"/>
      <c r="E44" s="239"/>
      <c r="F44" s="239"/>
      <c r="G44" s="239"/>
      <c r="H44" s="239"/>
      <c r="I44" s="239"/>
      <c r="J44" s="255"/>
      <c r="K44" s="287"/>
      <c r="L44" s="288" t="s">
        <v>12</v>
      </c>
      <c r="M44" s="289">
        <v>218.49</v>
      </c>
    </row>
    <row r="45" spans="1:13" ht="18.75" x14ac:dyDescent="0.3">
      <c r="A45" s="253" t="s">
        <v>157</v>
      </c>
      <c r="B45" s="239" t="s">
        <v>371</v>
      </c>
      <c r="C45" s="239"/>
      <c r="D45" s="239"/>
      <c r="E45" s="290" t="s">
        <v>39</v>
      </c>
      <c r="F45" s="267" t="s">
        <v>372</v>
      </c>
      <c r="G45" s="290" t="s">
        <v>246</v>
      </c>
      <c r="H45" s="291" t="s">
        <v>0</v>
      </c>
      <c r="I45" s="292" t="s">
        <v>1</v>
      </c>
      <c r="J45" s="239" t="s">
        <v>373</v>
      </c>
      <c r="K45" s="293">
        <v>1</v>
      </c>
      <c r="L45" s="270">
        <v>17.739999999999998</v>
      </c>
      <c r="M45" s="286">
        <f>K45*L45*1.24</f>
        <v>21.997599999999998</v>
      </c>
    </row>
    <row r="46" spans="1:13" ht="15.75" x14ac:dyDescent="0.25">
      <c r="A46" s="239"/>
      <c r="B46" s="239" t="s">
        <v>371</v>
      </c>
      <c r="C46" s="239"/>
      <c r="D46" s="239"/>
      <c r="E46" s="290" t="s">
        <v>39</v>
      </c>
      <c r="F46" s="267" t="s">
        <v>374</v>
      </c>
      <c r="G46" s="290" t="s">
        <v>246</v>
      </c>
      <c r="H46" s="291" t="s">
        <v>0</v>
      </c>
      <c r="I46" s="292" t="s">
        <v>1</v>
      </c>
      <c r="J46" s="239" t="s">
        <v>375</v>
      </c>
      <c r="K46" s="293">
        <v>1</v>
      </c>
      <c r="L46" s="270">
        <v>17.739999999999998</v>
      </c>
      <c r="M46" s="286">
        <f t="shared" ref="M46:M48" si="2">K46*L46*1.24</f>
        <v>21.997599999999998</v>
      </c>
    </row>
    <row r="47" spans="1:13" ht="15.75" x14ac:dyDescent="0.25">
      <c r="A47" s="239"/>
      <c r="B47" s="239" t="s">
        <v>371</v>
      </c>
      <c r="C47" s="239"/>
      <c r="D47" s="239"/>
      <c r="E47" s="290" t="s">
        <v>39</v>
      </c>
      <c r="F47" s="266" t="s">
        <v>376</v>
      </c>
      <c r="G47" s="290" t="s">
        <v>246</v>
      </c>
      <c r="H47" s="291" t="s">
        <v>0</v>
      </c>
      <c r="I47" s="292" t="s">
        <v>1</v>
      </c>
      <c r="J47" s="239" t="s">
        <v>377</v>
      </c>
      <c r="K47" s="293">
        <v>6</v>
      </c>
      <c r="L47" s="270">
        <v>8.06</v>
      </c>
      <c r="M47" s="286">
        <v>60</v>
      </c>
    </row>
    <row r="48" spans="1:13" ht="15.75" x14ac:dyDescent="0.25">
      <c r="A48" s="239"/>
      <c r="B48" s="239" t="s">
        <v>371</v>
      </c>
      <c r="C48" s="239"/>
      <c r="D48" s="239"/>
      <c r="E48" s="290" t="s">
        <v>39</v>
      </c>
      <c r="F48" t="s">
        <v>378</v>
      </c>
      <c r="G48" s="290" t="s">
        <v>246</v>
      </c>
      <c r="H48" s="291" t="s">
        <v>0</v>
      </c>
      <c r="I48" s="292" t="s">
        <v>1</v>
      </c>
      <c r="J48" s="239" t="s">
        <v>379</v>
      </c>
      <c r="K48" s="293">
        <v>1</v>
      </c>
      <c r="L48" s="270">
        <f>22/1.24</f>
        <v>17.741935483870968</v>
      </c>
      <c r="M48" s="286">
        <f t="shared" si="2"/>
        <v>22</v>
      </c>
    </row>
    <row r="49" spans="1:13" x14ac:dyDescent="0.25">
      <c r="A49" s="239"/>
      <c r="B49" s="239"/>
      <c r="C49" s="239"/>
      <c r="D49" s="239"/>
      <c r="E49" s="239"/>
      <c r="F49" s="239"/>
      <c r="G49" s="239"/>
      <c r="H49" s="239"/>
      <c r="I49" s="239"/>
      <c r="J49" s="255"/>
      <c r="K49" s="263"/>
      <c r="L49" s="288" t="s">
        <v>12</v>
      </c>
      <c r="M49" s="294">
        <v>126</v>
      </c>
    </row>
    <row r="50" spans="1:13" ht="25.5" x14ac:dyDescent="0.3">
      <c r="A50" s="253" t="s">
        <v>163</v>
      </c>
      <c r="B50" s="267" t="s">
        <v>282</v>
      </c>
      <c r="C50" s="264" t="s">
        <v>283</v>
      </c>
      <c r="D50" s="264" t="s">
        <v>284</v>
      </c>
      <c r="E50" s="290" t="s">
        <v>348</v>
      </c>
      <c r="F50" s="290" t="s">
        <v>380</v>
      </c>
      <c r="G50" s="290" t="s">
        <v>246</v>
      </c>
      <c r="H50" s="295" t="s">
        <v>0</v>
      </c>
      <c r="I50" s="290" t="s">
        <v>1</v>
      </c>
      <c r="J50" s="296" t="s">
        <v>381</v>
      </c>
      <c r="K50" s="297">
        <v>3</v>
      </c>
      <c r="L50" s="270">
        <v>8.65</v>
      </c>
      <c r="M50" s="286">
        <v>32.65</v>
      </c>
    </row>
    <row r="51" spans="1:13" ht="25.5" x14ac:dyDescent="0.25">
      <c r="A51" s="239"/>
      <c r="B51" s="267" t="s">
        <v>282</v>
      </c>
      <c r="C51" s="264" t="s">
        <v>283</v>
      </c>
      <c r="D51" s="264" t="s">
        <v>284</v>
      </c>
      <c r="E51" s="290" t="s">
        <v>60</v>
      </c>
      <c r="F51" s="290" t="s">
        <v>382</v>
      </c>
      <c r="G51" s="290" t="s">
        <v>246</v>
      </c>
      <c r="H51" s="295" t="s">
        <v>0</v>
      </c>
      <c r="I51" s="290" t="s">
        <v>1</v>
      </c>
      <c r="J51" s="296" t="s">
        <v>383</v>
      </c>
      <c r="K51" s="297">
        <v>3</v>
      </c>
      <c r="L51" s="270">
        <v>8.65</v>
      </c>
      <c r="M51" s="286">
        <v>32.65</v>
      </c>
    </row>
    <row r="52" spans="1:13" x14ac:dyDescent="0.25">
      <c r="A52" s="239"/>
      <c r="J52"/>
      <c r="K52"/>
      <c r="L52" s="288" t="s">
        <v>12</v>
      </c>
      <c r="M52" s="289">
        <v>65.3</v>
      </c>
    </row>
    <row r="53" spans="1:13" ht="18.75" x14ac:dyDescent="0.3">
      <c r="A53" s="253" t="s">
        <v>173</v>
      </c>
      <c r="B53" s="267" t="s">
        <v>384</v>
      </c>
      <c r="C53" s="298" t="s">
        <v>385</v>
      </c>
      <c r="D53" s="264"/>
      <c r="E53" s="264" t="s">
        <v>39</v>
      </c>
      <c r="F53" s="298" t="s">
        <v>386</v>
      </c>
      <c r="G53" s="264" t="s">
        <v>246</v>
      </c>
      <c r="H53" s="264" t="s">
        <v>0</v>
      </c>
      <c r="I53" s="264" t="s">
        <v>1</v>
      </c>
      <c r="J53" s="267" t="s">
        <v>387</v>
      </c>
      <c r="K53" s="299">
        <v>1</v>
      </c>
      <c r="L53" s="270">
        <v>22.8</v>
      </c>
      <c r="M53" s="270">
        <v>30</v>
      </c>
    </row>
    <row r="54" spans="1:13" x14ac:dyDescent="0.25">
      <c r="A54" s="239"/>
      <c r="B54" s="267" t="s">
        <v>384</v>
      </c>
      <c r="C54" s="298" t="s">
        <v>388</v>
      </c>
      <c r="D54" s="264"/>
      <c r="E54" s="266" t="s">
        <v>22</v>
      </c>
      <c r="F54" s="300" t="s">
        <v>389</v>
      </c>
      <c r="G54" s="264" t="s">
        <v>246</v>
      </c>
      <c r="H54" s="264" t="s">
        <v>0</v>
      </c>
      <c r="I54" s="264" t="s">
        <v>1</v>
      </c>
      <c r="J54" s="267" t="s">
        <v>390</v>
      </c>
      <c r="K54" s="299">
        <v>2</v>
      </c>
      <c r="L54" s="270">
        <v>30.4</v>
      </c>
      <c r="M54" s="270">
        <v>80</v>
      </c>
    </row>
    <row r="55" spans="1:13" x14ac:dyDescent="0.25">
      <c r="A55" s="239"/>
      <c r="B55" s="267" t="s">
        <v>384</v>
      </c>
      <c r="C55" s="298" t="s">
        <v>388</v>
      </c>
      <c r="D55" s="264"/>
      <c r="E55" s="266" t="s">
        <v>22</v>
      </c>
      <c r="F55" s="300" t="s">
        <v>391</v>
      </c>
      <c r="G55" s="264" t="s">
        <v>246</v>
      </c>
      <c r="H55" s="264" t="s">
        <v>0</v>
      </c>
      <c r="I55" s="264" t="s">
        <v>1</v>
      </c>
      <c r="J55" s="267" t="s">
        <v>392</v>
      </c>
      <c r="K55" s="299">
        <v>1</v>
      </c>
      <c r="L55" s="270">
        <v>15.2</v>
      </c>
      <c r="M55" s="270">
        <v>20</v>
      </c>
    </row>
    <row r="56" spans="1:13" x14ac:dyDescent="0.25">
      <c r="A56" s="301"/>
      <c r="B56" s="301"/>
      <c r="C56" s="301"/>
      <c r="D56" s="301"/>
      <c r="E56" s="301"/>
      <c r="F56" s="301"/>
      <c r="G56" s="301"/>
      <c r="H56" s="301"/>
      <c r="I56" s="301"/>
      <c r="J56" s="302"/>
      <c r="K56" s="303"/>
      <c r="L56" s="304" t="s">
        <v>12</v>
      </c>
      <c r="M56" s="305">
        <v>130</v>
      </c>
    </row>
    <row r="57" spans="1:13" x14ac:dyDescent="0.25">
      <c r="A57" s="239"/>
      <c r="B57" s="239"/>
      <c r="C57" s="239"/>
      <c r="D57" s="239"/>
      <c r="E57" s="239"/>
      <c r="F57" s="239"/>
      <c r="G57" s="239"/>
      <c r="H57" s="239"/>
      <c r="I57" s="239"/>
      <c r="J57" s="255"/>
      <c r="K57" s="263"/>
      <c r="L57" s="239"/>
      <c r="M57" s="262"/>
    </row>
    <row r="58" spans="1:13" x14ac:dyDescent="0.25">
      <c r="A58" s="306"/>
      <c r="B58" s="306"/>
      <c r="C58" s="306"/>
      <c r="D58" s="306"/>
      <c r="E58" s="306"/>
      <c r="F58" s="306"/>
      <c r="G58" s="306"/>
      <c r="H58" s="306"/>
      <c r="I58" s="306"/>
      <c r="J58" s="307"/>
      <c r="K58" s="308"/>
      <c r="L58" s="306"/>
      <c r="M58" s="309"/>
    </row>
    <row r="59" spans="1:13" x14ac:dyDescent="0.25">
      <c r="A59" s="306"/>
      <c r="B59" s="306"/>
      <c r="C59" s="306"/>
      <c r="D59" s="306"/>
      <c r="E59" s="306"/>
      <c r="F59" s="306"/>
      <c r="G59" s="306"/>
      <c r="H59" s="306"/>
      <c r="I59" s="306"/>
      <c r="J59" s="307"/>
      <c r="K59" s="308"/>
      <c r="L59" s="306"/>
      <c r="M59" s="309"/>
    </row>
    <row r="60" spans="1:13" x14ac:dyDescent="0.25">
      <c r="A60" s="306"/>
      <c r="B60" s="306"/>
      <c r="C60" s="306"/>
      <c r="D60" s="306"/>
      <c r="E60" s="306"/>
      <c r="F60" s="306"/>
      <c r="G60" s="306"/>
      <c r="H60" s="306"/>
      <c r="I60" s="306"/>
      <c r="J60" s="255" t="s">
        <v>299</v>
      </c>
      <c r="K60" s="263"/>
      <c r="L60" s="239"/>
      <c r="M60" s="310">
        <f>M56+M52+M49+M44+M39+M30+M26+M17+M15+M32</f>
        <v>1699.79</v>
      </c>
    </row>
    <row r="61" spans="1:13" x14ac:dyDescent="0.25">
      <c r="A61" s="306"/>
      <c r="B61" s="306"/>
      <c r="C61" s="306"/>
      <c r="D61" s="306"/>
      <c r="E61" s="306"/>
      <c r="F61" s="306"/>
      <c r="G61" s="306"/>
      <c r="H61" s="306"/>
      <c r="I61" s="306"/>
      <c r="J61" s="307"/>
      <c r="K61" s="308"/>
      <c r="L61" s="306"/>
      <c r="M61" s="309"/>
    </row>
    <row r="62" spans="1:13" x14ac:dyDescent="0.25">
      <c r="A62" s="306"/>
      <c r="B62" s="306"/>
      <c r="C62" s="306"/>
      <c r="D62" s="306"/>
      <c r="E62" s="306"/>
      <c r="F62" s="306"/>
      <c r="G62" s="306"/>
      <c r="H62" s="306"/>
      <c r="I62" s="306"/>
      <c r="J62" s="307"/>
      <c r="K62" s="308"/>
      <c r="L62" s="306"/>
      <c r="M62" s="309"/>
    </row>
    <row r="63" spans="1:13" x14ac:dyDescent="0.25">
      <c r="A63" s="306"/>
      <c r="B63" s="306"/>
      <c r="C63" s="306"/>
      <c r="D63" s="306"/>
      <c r="E63" s="306"/>
      <c r="F63" s="306"/>
      <c r="G63" s="306"/>
      <c r="H63" s="306"/>
      <c r="I63" s="306"/>
      <c r="J63" s="307"/>
      <c r="K63" s="308"/>
      <c r="L63" s="306"/>
      <c r="M63" s="309"/>
    </row>
    <row r="64" spans="1:13" x14ac:dyDescent="0.25">
      <c r="A64" s="306"/>
      <c r="B64" s="306"/>
      <c r="C64" s="306"/>
      <c r="D64" s="306"/>
      <c r="E64" s="306"/>
      <c r="F64" s="306"/>
      <c r="G64" s="306"/>
      <c r="H64" s="306"/>
      <c r="I64" s="306"/>
      <c r="J64" s="307"/>
      <c r="K64" s="308"/>
      <c r="L64" s="306"/>
      <c r="M64" s="309"/>
    </row>
    <row r="65" spans="1:13" x14ac:dyDescent="0.25">
      <c r="A65" s="306"/>
      <c r="B65" s="306"/>
      <c r="C65" s="306"/>
      <c r="D65" s="306"/>
      <c r="E65" s="306"/>
      <c r="F65" s="306"/>
      <c r="G65" s="306"/>
      <c r="H65" s="306"/>
      <c r="I65" s="306"/>
      <c r="J65" s="307"/>
      <c r="K65" s="308"/>
      <c r="L65" s="306"/>
      <c r="M65" s="309"/>
    </row>
    <row r="66" spans="1:13" x14ac:dyDescent="0.25">
      <c r="A66" s="306"/>
      <c r="B66" s="306"/>
      <c r="C66" s="306"/>
      <c r="D66" s="306"/>
      <c r="E66" s="306"/>
      <c r="F66" s="306"/>
      <c r="G66" s="306"/>
      <c r="H66" s="306"/>
      <c r="I66" s="306"/>
      <c r="J66" s="307"/>
      <c r="K66" s="308"/>
      <c r="L66" s="306"/>
      <c r="M66" s="309"/>
    </row>
    <row r="67" spans="1:13" x14ac:dyDescent="0.25">
      <c r="A67" s="306"/>
      <c r="B67" s="306"/>
      <c r="C67" s="306"/>
      <c r="D67" s="306"/>
      <c r="E67" s="306"/>
      <c r="F67" s="306"/>
      <c r="G67" s="306"/>
      <c r="H67" s="306"/>
      <c r="I67" s="306"/>
      <c r="J67" s="307"/>
      <c r="K67" s="308"/>
      <c r="L67" s="306"/>
      <c r="M67" s="309"/>
    </row>
    <row r="68" spans="1:13" x14ac:dyDescent="0.25">
      <c r="A68" s="306"/>
      <c r="B68" s="306"/>
      <c r="C68" s="306"/>
      <c r="D68" s="306"/>
      <c r="E68" s="306"/>
      <c r="F68" s="306"/>
      <c r="G68" s="306"/>
      <c r="H68" s="306"/>
      <c r="I68" s="306"/>
      <c r="J68" s="307"/>
      <c r="K68" s="308"/>
      <c r="L68" s="306"/>
      <c r="M68" s="309"/>
    </row>
    <row r="69" spans="1:13" x14ac:dyDescent="0.25">
      <c r="A69" s="306"/>
      <c r="B69" s="306"/>
      <c r="C69" s="306"/>
      <c r="D69" s="306"/>
      <c r="E69" s="306"/>
      <c r="F69" s="306"/>
      <c r="G69" s="306"/>
      <c r="H69" s="306"/>
      <c r="I69" s="306"/>
      <c r="J69" s="307"/>
      <c r="K69" s="308"/>
      <c r="L69" s="306"/>
      <c r="M69" s="309"/>
    </row>
    <row r="70" spans="1:13" x14ac:dyDescent="0.25">
      <c r="A70" s="306"/>
      <c r="B70" s="306"/>
      <c r="C70" s="306"/>
      <c r="D70" s="306"/>
      <c r="E70" s="306"/>
      <c r="F70" s="306"/>
      <c r="G70" s="306"/>
      <c r="H70" s="306"/>
      <c r="I70" s="306"/>
      <c r="J70" s="307"/>
      <c r="K70" s="308"/>
      <c r="L70" s="306"/>
      <c r="M70" s="309"/>
    </row>
    <row r="71" spans="1:13" x14ac:dyDescent="0.25">
      <c r="A71" s="306"/>
      <c r="B71" s="306"/>
      <c r="C71" s="306"/>
      <c r="D71" s="306"/>
      <c r="E71" s="306"/>
      <c r="F71" s="306"/>
      <c r="G71" s="306"/>
      <c r="H71" s="306"/>
      <c r="I71" s="306"/>
      <c r="J71" s="307"/>
      <c r="K71" s="308"/>
      <c r="L71" s="306"/>
      <c r="M71" s="309"/>
    </row>
    <row r="72" spans="1:13" x14ac:dyDescent="0.25">
      <c r="A72" s="306"/>
      <c r="B72" s="306"/>
      <c r="C72" s="306"/>
      <c r="D72" s="306"/>
      <c r="E72" s="306"/>
      <c r="F72" s="306"/>
      <c r="G72" s="306"/>
      <c r="H72" s="306"/>
      <c r="I72" s="306"/>
      <c r="J72" s="307"/>
      <c r="K72" s="308"/>
      <c r="L72" s="306"/>
      <c r="M72" s="309"/>
    </row>
    <row r="73" spans="1:13" x14ac:dyDescent="0.25">
      <c r="A73" s="306"/>
      <c r="B73" s="306"/>
      <c r="C73" s="306"/>
      <c r="D73" s="306"/>
      <c r="E73" s="306"/>
      <c r="F73" s="306"/>
      <c r="G73" s="306"/>
      <c r="H73" s="306"/>
      <c r="I73" s="306"/>
      <c r="J73" s="307"/>
      <c r="K73" s="308"/>
      <c r="L73" s="306"/>
      <c r="M73" s="309"/>
    </row>
    <row r="74" spans="1:13" x14ac:dyDescent="0.25">
      <c r="A74" s="306"/>
      <c r="B74" s="306"/>
      <c r="C74" s="306"/>
      <c r="D74" s="306"/>
      <c r="E74" s="306"/>
      <c r="F74" s="306"/>
      <c r="G74" s="306"/>
      <c r="H74" s="306"/>
      <c r="I74" s="306"/>
      <c r="J74" s="307"/>
      <c r="K74" s="308"/>
      <c r="L74" s="306"/>
      <c r="M74" s="309"/>
    </row>
    <row r="75" spans="1:13" x14ac:dyDescent="0.25">
      <c r="A75" s="306"/>
      <c r="B75" s="306"/>
      <c r="C75" s="306"/>
      <c r="D75" s="306"/>
      <c r="E75" s="306"/>
      <c r="F75" s="306"/>
      <c r="G75" s="306"/>
      <c r="H75" s="306"/>
      <c r="I75" s="306"/>
      <c r="J75" s="307"/>
      <c r="K75" s="308"/>
      <c r="L75" s="306"/>
      <c r="M75" s="309"/>
    </row>
    <row r="76" spans="1:13" x14ac:dyDescent="0.25">
      <c r="A76" s="306"/>
      <c r="B76" s="306"/>
      <c r="C76" s="306"/>
      <c r="D76" s="306"/>
      <c r="E76" s="306"/>
      <c r="F76" s="306"/>
      <c r="G76" s="306"/>
      <c r="H76" s="306"/>
      <c r="I76" s="306"/>
      <c r="J76" s="307"/>
      <c r="K76" s="308"/>
      <c r="L76" s="306"/>
      <c r="M76" s="309"/>
    </row>
    <row r="77" spans="1:13" x14ac:dyDescent="0.25">
      <c r="A77" s="306"/>
      <c r="B77" s="306"/>
      <c r="C77" s="306"/>
      <c r="D77" s="306"/>
      <c r="E77" s="306"/>
      <c r="F77" s="306"/>
      <c r="G77" s="306"/>
      <c r="H77" s="306"/>
      <c r="I77" s="306"/>
      <c r="J77" s="307"/>
      <c r="K77" s="308"/>
      <c r="L77" s="306"/>
      <c r="M77" s="309"/>
    </row>
    <row r="78" spans="1:13" x14ac:dyDescent="0.25">
      <c r="A78" s="306"/>
      <c r="B78" s="306"/>
      <c r="C78" s="306"/>
      <c r="D78" s="306"/>
      <c r="E78" s="306"/>
      <c r="F78" s="306"/>
      <c r="G78" s="306"/>
      <c r="H78" s="306"/>
      <c r="I78" s="306"/>
      <c r="J78" s="307"/>
      <c r="K78" s="308"/>
      <c r="L78" s="306"/>
      <c r="M78" s="309"/>
    </row>
    <row r="79" spans="1:13" x14ac:dyDescent="0.25">
      <c r="A79" s="306"/>
      <c r="B79" s="306"/>
      <c r="C79" s="306"/>
      <c r="D79" s="306"/>
      <c r="E79" s="306"/>
      <c r="F79" s="306"/>
      <c r="G79" s="306"/>
      <c r="H79" s="306"/>
      <c r="I79" s="306"/>
      <c r="J79" s="307"/>
      <c r="K79" s="308"/>
      <c r="L79" s="306"/>
      <c r="M79" s="309"/>
    </row>
    <row r="80" spans="1:13" x14ac:dyDescent="0.25">
      <c r="A80" s="306"/>
      <c r="B80" s="306"/>
      <c r="C80" s="306"/>
      <c r="D80" s="306"/>
      <c r="E80" s="306"/>
      <c r="F80" s="306"/>
      <c r="G80" s="306"/>
      <c r="H80" s="306"/>
      <c r="I80" s="306"/>
      <c r="J80" s="307"/>
      <c r="K80" s="308"/>
      <c r="L80" s="306"/>
      <c r="M80" s="309"/>
    </row>
    <row r="81" spans="1:13" x14ac:dyDescent="0.25">
      <c r="A81" s="306"/>
      <c r="B81" s="306"/>
      <c r="C81" s="306"/>
      <c r="D81" s="306"/>
      <c r="E81" s="306"/>
      <c r="F81" s="306"/>
      <c r="G81" s="306"/>
      <c r="H81" s="306"/>
      <c r="I81" s="306"/>
      <c r="J81" s="307"/>
      <c r="K81" s="308"/>
      <c r="L81" s="306"/>
      <c r="M81" s="309"/>
    </row>
    <row r="82" spans="1:13" x14ac:dyDescent="0.25">
      <c r="A82" s="306"/>
      <c r="B82" s="306"/>
      <c r="C82" s="306"/>
      <c r="D82" s="306"/>
      <c r="E82" s="306"/>
      <c r="F82" s="306"/>
      <c r="G82" s="306"/>
      <c r="H82" s="306"/>
      <c r="I82" s="306"/>
      <c r="J82" s="307"/>
      <c r="K82" s="308"/>
      <c r="L82" s="306"/>
      <c r="M82" s="309"/>
    </row>
    <row r="83" spans="1:13" x14ac:dyDescent="0.25">
      <c r="A83" s="306"/>
      <c r="B83" s="306"/>
      <c r="C83" s="306"/>
      <c r="D83" s="306"/>
      <c r="E83" s="306"/>
      <c r="F83" s="306"/>
      <c r="G83" s="306"/>
      <c r="H83" s="306"/>
      <c r="I83" s="306"/>
      <c r="J83" s="307"/>
      <c r="K83" s="308"/>
      <c r="L83" s="306"/>
      <c r="M83" s="309"/>
    </row>
    <row r="84" spans="1:13" x14ac:dyDescent="0.25">
      <c r="A84" s="306"/>
      <c r="B84" s="306"/>
      <c r="C84" s="306"/>
      <c r="D84" s="306"/>
      <c r="E84" s="306"/>
      <c r="F84" s="306"/>
      <c r="G84" s="306"/>
      <c r="H84" s="306"/>
      <c r="I84" s="306"/>
      <c r="J84" s="307"/>
      <c r="K84" s="308"/>
      <c r="L84" s="306"/>
      <c r="M84" s="309"/>
    </row>
    <row r="85" spans="1:13" x14ac:dyDescent="0.25">
      <c r="A85" s="306"/>
      <c r="B85" s="306"/>
      <c r="C85" s="306"/>
      <c r="D85" s="306"/>
      <c r="E85" s="306"/>
      <c r="F85" s="306"/>
      <c r="G85" s="306"/>
      <c r="H85" s="306"/>
      <c r="I85" s="306"/>
      <c r="J85" s="307"/>
      <c r="K85" s="308"/>
      <c r="L85" s="306"/>
      <c r="M85" s="309"/>
    </row>
    <row r="86" spans="1:13" x14ac:dyDescent="0.25">
      <c r="A86" s="306"/>
      <c r="B86" s="306"/>
      <c r="C86" s="306"/>
      <c r="D86" s="306"/>
      <c r="E86" s="306"/>
      <c r="F86" s="306"/>
      <c r="G86" s="306"/>
      <c r="H86" s="306"/>
      <c r="I86" s="306"/>
      <c r="J86" s="307"/>
      <c r="K86" s="308"/>
      <c r="L86" s="306"/>
      <c r="M86" s="309"/>
    </row>
    <row r="87" spans="1:13" x14ac:dyDescent="0.25">
      <c r="A87" s="306"/>
      <c r="B87" s="306"/>
      <c r="C87" s="306"/>
      <c r="D87" s="306"/>
      <c r="E87" s="306"/>
      <c r="F87" s="306"/>
      <c r="G87" s="306"/>
      <c r="H87" s="306"/>
      <c r="I87" s="306"/>
      <c r="J87" s="307"/>
      <c r="K87" s="308"/>
      <c r="L87" s="306"/>
      <c r="M87" s="309"/>
    </row>
    <row r="88" spans="1:13" x14ac:dyDescent="0.25">
      <c r="A88" s="306"/>
      <c r="B88" s="306"/>
      <c r="C88" s="306"/>
      <c r="D88" s="306"/>
      <c r="E88" s="306"/>
      <c r="F88" s="306"/>
      <c r="G88" s="306"/>
      <c r="H88" s="306"/>
      <c r="I88" s="306"/>
      <c r="J88" s="307"/>
      <c r="K88" s="308"/>
      <c r="L88" s="306"/>
      <c r="M88" s="309"/>
    </row>
    <row r="89" spans="1:13" x14ac:dyDescent="0.25">
      <c r="A89" s="306"/>
      <c r="B89" s="306"/>
      <c r="C89" s="306"/>
      <c r="D89" s="306"/>
      <c r="E89" s="306"/>
      <c r="F89" s="306"/>
      <c r="G89" s="306"/>
      <c r="H89" s="306"/>
      <c r="I89" s="306"/>
      <c r="J89" s="307"/>
      <c r="K89" s="308"/>
      <c r="L89" s="306"/>
      <c r="M89" s="309"/>
    </row>
    <row r="90" spans="1:13" x14ac:dyDescent="0.25">
      <c r="A90" s="306"/>
      <c r="B90" s="306"/>
      <c r="C90" s="306"/>
      <c r="D90" s="306"/>
      <c r="E90" s="306"/>
      <c r="F90" s="306"/>
      <c r="G90" s="306"/>
      <c r="H90" s="306"/>
      <c r="I90" s="306"/>
      <c r="J90" s="307"/>
      <c r="K90" s="308"/>
      <c r="L90" s="306"/>
      <c r="M90" s="309"/>
    </row>
    <row r="91" spans="1:13" x14ac:dyDescent="0.25">
      <c r="A91" s="306"/>
      <c r="B91" s="306"/>
      <c r="C91" s="306"/>
      <c r="D91" s="306"/>
      <c r="E91" s="306"/>
      <c r="F91" s="306"/>
      <c r="G91" s="306"/>
      <c r="H91" s="306"/>
      <c r="I91" s="306"/>
      <c r="J91" s="307"/>
      <c r="K91" s="308"/>
      <c r="L91" s="306"/>
      <c r="M91" s="309"/>
    </row>
    <row r="92" spans="1:13" x14ac:dyDescent="0.25">
      <c r="A92" s="306"/>
      <c r="B92" s="306"/>
      <c r="C92" s="306"/>
      <c r="D92" s="306"/>
      <c r="E92" s="306"/>
      <c r="F92" s="306"/>
      <c r="G92" s="306"/>
      <c r="H92" s="306"/>
      <c r="I92" s="306"/>
      <c r="J92" s="307"/>
      <c r="K92" s="308"/>
      <c r="L92" s="306"/>
      <c r="M92" s="309"/>
    </row>
    <row r="93" spans="1:13" x14ac:dyDescent="0.25">
      <c r="A93" s="306"/>
      <c r="B93" s="306"/>
      <c r="C93" s="306"/>
      <c r="D93" s="306"/>
      <c r="E93" s="306"/>
      <c r="F93" s="306"/>
      <c r="G93" s="306"/>
      <c r="H93" s="306"/>
      <c r="I93" s="306"/>
      <c r="J93" s="307"/>
      <c r="K93" s="308"/>
      <c r="L93" s="306"/>
      <c r="M93" s="309"/>
    </row>
    <row r="94" spans="1:13" x14ac:dyDescent="0.25">
      <c r="A94" s="306"/>
      <c r="B94" s="306"/>
      <c r="C94" s="306"/>
      <c r="D94" s="306"/>
      <c r="E94" s="306"/>
      <c r="F94" s="306"/>
      <c r="G94" s="306"/>
      <c r="H94" s="306"/>
      <c r="I94" s="306"/>
      <c r="J94" s="307"/>
      <c r="K94" s="308"/>
      <c r="L94" s="306"/>
      <c r="M94" s="309"/>
    </row>
    <row r="95" spans="1:13" x14ac:dyDescent="0.25">
      <c r="A95" s="306"/>
      <c r="B95" s="306"/>
      <c r="C95" s="306"/>
      <c r="D95" s="306"/>
      <c r="E95" s="306"/>
      <c r="F95" s="306"/>
      <c r="G95" s="306"/>
      <c r="H95" s="306"/>
      <c r="I95" s="306"/>
      <c r="J95" s="307"/>
      <c r="K95" s="308"/>
      <c r="L95" s="306"/>
      <c r="M95" s="309"/>
    </row>
    <row r="96" spans="1:13" x14ac:dyDescent="0.25">
      <c r="A96" s="306"/>
      <c r="B96" s="306"/>
      <c r="C96" s="306"/>
      <c r="D96" s="306"/>
      <c r="E96" s="306"/>
      <c r="F96" s="306"/>
      <c r="G96" s="306"/>
      <c r="H96" s="306"/>
      <c r="I96" s="306"/>
      <c r="J96" s="307"/>
      <c r="K96" s="308"/>
      <c r="L96" s="306"/>
      <c r="M96" s="309"/>
    </row>
    <row r="97" spans="1:13" x14ac:dyDescent="0.25">
      <c r="A97" s="306"/>
      <c r="B97" s="306"/>
      <c r="C97" s="306"/>
      <c r="D97" s="306"/>
      <c r="E97" s="306"/>
      <c r="F97" s="306"/>
      <c r="G97" s="306"/>
      <c r="H97" s="306"/>
      <c r="I97" s="306"/>
      <c r="J97" s="307"/>
      <c r="K97" s="308"/>
      <c r="L97" s="306"/>
      <c r="M97" s="309"/>
    </row>
    <row r="98" spans="1:13" x14ac:dyDescent="0.25">
      <c r="A98" s="306"/>
      <c r="B98" s="306"/>
      <c r="C98" s="306"/>
      <c r="D98" s="306"/>
      <c r="E98" s="306"/>
      <c r="F98" s="306"/>
      <c r="G98" s="306"/>
      <c r="H98" s="306"/>
      <c r="I98" s="306"/>
      <c r="J98" s="307"/>
      <c r="K98" s="308"/>
      <c r="L98" s="306"/>
      <c r="M98" s="309"/>
    </row>
    <row r="99" spans="1:13" x14ac:dyDescent="0.25">
      <c r="A99" s="306"/>
      <c r="B99" s="306"/>
      <c r="C99" s="306"/>
      <c r="D99" s="306"/>
      <c r="E99" s="306"/>
      <c r="F99" s="306"/>
      <c r="G99" s="306"/>
      <c r="H99" s="306"/>
      <c r="I99" s="306"/>
      <c r="J99" s="307"/>
      <c r="K99" s="308"/>
      <c r="L99" s="306"/>
      <c r="M99" s="309"/>
    </row>
    <row r="100" spans="1:13" x14ac:dyDescent="0.25">
      <c r="A100" s="306"/>
      <c r="B100" s="306"/>
      <c r="C100" s="306"/>
      <c r="D100" s="306"/>
      <c r="E100" s="306"/>
      <c r="F100" s="306"/>
      <c r="G100" s="306"/>
      <c r="H100" s="306"/>
      <c r="I100" s="306"/>
      <c r="J100" s="307"/>
      <c r="K100" s="308"/>
      <c r="L100" s="306"/>
      <c r="M100" s="309"/>
    </row>
    <row r="101" spans="1:13" x14ac:dyDescent="0.25">
      <c r="A101" s="306"/>
      <c r="B101" s="306"/>
      <c r="C101" s="306"/>
      <c r="D101" s="306"/>
      <c r="E101" s="306"/>
      <c r="F101" s="306"/>
      <c r="G101" s="306"/>
      <c r="H101" s="306"/>
      <c r="I101" s="306"/>
      <c r="J101" s="307"/>
      <c r="K101" s="308"/>
      <c r="L101" s="306"/>
      <c r="M101" s="309"/>
    </row>
    <row r="102" spans="1:13" x14ac:dyDescent="0.25">
      <c r="A102" s="306"/>
      <c r="B102" s="306"/>
      <c r="C102" s="306"/>
      <c r="D102" s="306"/>
      <c r="E102" s="306"/>
      <c r="F102" s="306"/>
      <c r="G102" s="306"/>
      <c r="H102" s="306"/>
      <c r="I102" s="306"/>
      <c r="J102" s="307"/>
      <c r="K102" s="308"/>
      <c r="L102" s="306"/>
      <c r="M102" s="309"/>
    </row>
    <row r="103" spans="1:13" x14ac:dyDescent="0.25">
      <c r="A103" s="306"/>
      <c r="B103" s="306"/>
      <c r="C103" s="306"/>
      <c r="D103" s="306"/>
      <c r="E103" s="306"/>
      <c r="F103" s="306"/>
      <c r="G103" s="306"/>
      <c r="H103" s="306"/>
      <c r="I103" s="306"/>
      <c r="J103" s="307"/>
      <c r="K103" s="308"/>
      <c r="L103" s="306"/>
      <c r="M103" s="309"/>
    </row>
    <row r="104" spans="1:13" x14ac:dyDescent="0.25">
      <c r="A104" s="306"/>
      <c r="B104" s="306"/>
      <c r="C104" s="306"/>
      <c r="D104" s="306"/>
      <c r="E104" s="306"/>
      <c r="F104" s="306"/>
      <c r="G104" s="306"/>
      <c r="H104" s="306"/>
      <c r="I104" s="306"/>
      <c r="J104" s="307"/>
      <c r="K104" s="308"/>
      <c r="L104" s="306"/>
      <c r="M104" s="309"/>
    </row>
    <row r="105" spans="1:13" x14ac:dyDescent="0.25">
      <c r="A105" s="306"/>
      <c r="B105" s="306"/>
      <c r="C105" s="306"/>
      <c r="D105" s="306"/>
      <c r="E105" s="306"/>
      <c r="F105" s="306"/>
      <c r="G105" s="306"/>
      <c r="H105" s="306"/>
      <c r="I105" s="306"/>
      <c r="J105" s="307"/>
      <c r="K105" s="308"/>
      <c r="L105" s="306"/>
      <c r="M105" s="309"/>
    </row>
    <row r="106" spans="1:13" x14ac:dyDescent="0.25">
      <c r="A106" s="306"/>
      <c r="B106" s="306"/>
      <c r="C106" s="306"/>
      <c r="D106" s="306"/>
      <c r="E106" s="306"/>
      <c r="F106" s="306"/>
      <c r="G106" s="306"/>
      <c r="H106" s="306"/>
      <c r="I106" s="306"/>
      <c r="J106" s="307"/>
      <c r="K106" s="308"/>
      <c r="L106" s="306"/>
      <c r="M106" s="309"/>
    </row>
    <row r="107" spans="1:13" x14ac:dyDescent="0.25">
      <c r="A107" s="306"/>
      <c r="B107" s="306"/>
      <c r="C107" s="306"/>
      <c r="D107" s="306"/>
      <c r="E107" s="306"/>
      <c r="F107" s="306"/>
      <c r="G107" s="306"/>
      <c r="H107" s="306"/>
      <c r="I107" s="306"/>
      <c r="J107" s="307"/>
      <c r="K107" s="308"/>
      <c r="L107" s="306"/>
      <c r="M107" s="309"/>
    </row>
    <row r="108" spans="1:13" x14ac:dyDescent="0.25">
      <c r="A108" s="306"/>
      <c r="B108" s="306"/>
      <c r="C108" s="306"/>
      <c r="D108" s="306"/>
      <c r="E108" s="306"/>
      <c r="F108" s="306"/>
      <c r="G108" s="306"/>
      <c r="H108" s="306"/>
      <c r="I108" s="306"/>
      <c r="J108" s="307"/>
      <c r="K108" s="308"/>
      <c r="L108" s="306"/>
      <c r="M108" s="309"/>
    </row>
    <row r="109" spans="1:13" x14ac:dyDescent="0.25">
      <c r="A109" s="306"/>
      <c r="B109" s="306"/>
      <c r="C109" s="306"/>
      <c r="D109" s="306"/>
      <c r="E109" s="306"/>
      <c r="F109" s="306"/>
      <c r="G109" s="306"/>
      <c r="H109" s="306"/>
      <c r="I109" s="306"/>
      <c r="J109" s="307"/>
      <c r="K109" s="308"/>
      <c r="L109" s="306"/>
      <c r="M109" s="309"/>
    </row>
    <row r="110" spans="1:13" x14ac:dyDescent="0.25">
      <c r="A110" s="306"/>
      <c r="B110" s="306"/>
      <c r="C110" s="306"/>
      <c r="D110" s="306"/>
      <c r="E110" s="306"/>
      <c r="F110" s="306"/>
      <c r="G110" s="306"/>
      <c r="H110" s="306"/>
      <c r="I110" s="306"/>
      <c r="J110" s="307"/>
      <c r="K110" s="308"/>
      <c r="L110" s="306"/>
      <c r="M110" s="309"/>
    </row>
    <row r="111" spans="1:13" x14ac:dyDescent="0.25">
      <c r="A111" s="306"/>
      <c r="B111" s="306"/>
      <c r="C111" s="306"/>
      <c r="D111" s="306"/>
      <c r="E111" s="306"/>
      <c r="F111" s="306"/>
      <c r="G111" s="306"/>
      <c r="H111" s="306"/>
      <c r="I111" s="306"/>
      <c r="J111" s="307"/>
      <c r="K111" s="308"/>
      <c r="L111" s="306"/>
      <c r="M111" s="309"/>
    </row>
    <row r="112" spans="1:13" x14ac:dyDescent="0.25">
      <c r="A112" s="306"/>
      <c r="B112" s="306"/>
      <c r="C112" s="306"/>
      <c r="D112" s="306"/>
      <c r="E112" s="306"/>
      <c r="F112" s="306"/>
      <c r="G112" s="306"/>
      <c r="H112" s="306"/>
      <c r="I112" s="306"/>
      <c r="J112" s="307"/>
      <c r="K112" s="308"/>
      <c r="L112" s="306"/>
      <c r="M112" s="309"/>
    </row>
    <row r="113" spans="1:13" x14ac:dyDescent="0.25">
      <c r="A113" s="306"/>
      <c r="B113" s="306"/>
      <c r="C113" s="306"/>
      <c r="D113" s="306"/>
      <c r="E113" s="306"/>
      <c r="F113" s="306"/>
      <c r="G113" s="306"/>
      <c r="H113" s="306"/>
      <c r="I113" s="306"/>
      <c r="J113" s="307"/>
      <c r="K113" s="308"/>
      <c r="L113" s="306"/>
      <c r="M113" s="309"/>
    </row>
    <row r="114" spans="1:13" x14ac:dyDescent="0.25">
      <c r="A114" s="306"/>
      <c r="B114" s="306"/>
      <c r="C114" s="306"/>
      <c r="D114" s="306"/>
      <c r="E114" s="306"/>
      <c r="F114" s="306"/>
      <c r="G114" s="306"/>
      <c r="H114" s="306"/>
      <c r="I114" s="306"/>
      <c r="J114" s="307"/>
      <c r="K114" s="308"/>
      <c r="L114" s="306"/>
      <c r="M114" s="309"/>
    </row>
    <row r="115" spans="1:13" x14ac:dyDescent="0.25">
      <c r="A115" s="306"/>
      <c r="B115" s="306"/>
      <c r="C115" s="306"/>
      <c r="D115" s="306"/>
      <c r="E115" s="306"/>
      <c r="F115" s="306"/>
      <c r="G115" s="306"/>
      <c r="H115" s="306"/>
      <c r="I115" s="306"/>
      <c r="J115" s="307"/>
      <c r="K115" s="308"/>
      <c r="L115" s="306"/>
      <c r="M115" s="309"/>
    </row>
    <row r="116" spans="1:13" x14ac:dyDescent="0.25">
      <c r="A116" s="306"/>
      <c r="B116" s="306"/>
      <c r="C116" s="306"/>
      <c r="D116" s="306"/>
      <c r="E116" s="306"/>
      <c r="F116" s="306"/>
      <c r="G116" s="306"/>
      <c r="H116" s="306"/>
      <c r="I116" s="306"/>
      <c r="J116" s="307"/>
      <c r="K116" s="308"/>
      <c r="L116" s="306"/>
      <c r="M116" s="309"/>
    </row>
    <row r="117" spans="1:13" x14ac:dyDescent="0.25">
      <c r="A117" s="306"/>
      <c r="B117" s="306"/>
      <c r="C117" s="306"/>
      <c r="D117" s="306"/>
      <c r="E117" s="306"/>
      <c r="F117" s="306"/>
      <c r="G117" s="306"/>
      <c r="H117" s="306"/>
      <c r="I117" s="306"/>
      <c r="J117" s="307"/>
      <c r="K117" s="308"/>
      <c r="L117" s="306"/>
      <c r="M117" s="309"/>
    </row>
    <row r="118" spans="1:13" x14ac:dyDescent="0.25">
      <c r="A118" s="306"/>
      <c r="B118" s="306"/>
      <c r="C118" s="306"/>
      <c r="D118" s="306"/>
      <c r="E118" s="306"/>
      <c r="F118" s="306"/>
      <c r="G118" s="306"/>
      <c r="H118" s="306"/>
      <c r="I118" s="306"/>
      <c r="J118" s="307"/>
      <c r="K118" s="308"/>
      <c r="L118" s="306"/>
      <c r="M118" s="309"/>
    </row>
    <row r="119" spans="1:13" x14ac:dyDescent="0.25">
      <c r="A119" s="306"/>
      <c r="B119" s="306"/>
      <c r="C119" s="306"/>
      <c r="D119" s="306"/>
      <c r="E119" s="306"/>
      <c r="F119" s="306"/>
      <c r="G119" s="306"/>
      <c r="H119" s="306"/>
      <c r="I119" s="306"/>
      <c r="J119" s="307"/>
      <c r="K119" s="308"/>
      <c r="L119" s="306"/>
      <c r="M119" s="309"/>
    </row>
    <row r="120" spans="1:13" x14ac:dyDescent="0.25">
      <c r="A120" s="306"/>
      <c r="B120" s="306"/>
      <c r="C120" s="306"/>
      <c r="D120" s="306"/>
      <c r="E120" s="306"/>
      <c r="F120" s="306"/>
      <c r="G120" s="306"/>
      <c r="H120" s="306"/>
      <c r="I120" s="306"/>
      <c r="J120" s="307"/>
      <c r="K120" s="308"/>
      <c r="L120" s="306"/>
      <c r="M120" s="309"/>
    </row>
    <row r="121" spans="1:13" x14ac:dyDescent="0.25">
      <c r="A121" s="306"/>
      <c r="B121" s="306"/>
      <c r="C121" s="306"/>
      <c r="D121" s="306"/>
      <c r="E121" s="306"/>
      <c r="F121" s="306"/>
      <c r="G121" s="306"/>
      <c r="H121" s="306"/>
      <c r="I121" s="306"/>
      <c r="J121" s="307"/>
      <c r="K121" s="308"/>
      <c r="L121" s="306"/>
      <c r="M121" s="309"/>
    </row>
    <row r="122" spans="1:13" x14ac:dyDescent="0.25">
      <c r="A122" s="306"/>
      <c r="B122" s="306"/>
      <c r="C122" s="306"/>
      <c r="D122" s="306"/>
      <c r="E122" s="306"/>
      <c r="F122" s="306"/>
      <c r="G122" s="306"/>
      <c r="H122" s="306"/>
      <c r="I122" s="306"/>
      <c r="J122" s="307"/>
      <c r="K122" s="308"/>
      <c r="L122" s="306"/>
      <c r="M122" s="309"/>
    </row>
    <row r="123" spans="1:13" x14ac:dyDescent="0.25">
      <c r="A123" s="306"/>
      <c r="B123" s="306"/>
      <c r="C123" s="306"/>
      <c r="D123" s="306"/>
      <c r="E123" s="306"/>
      <c r="F123" s="306"/>
      <c r="G123" s="306"/>
      <c r="H123" s="306"/>
      <c r="I123" s="306"/>
      <c r="J123" s="307"/>
      <c r="K123" s="308"/>
      <c r="L123" s="306"/>
      <c r="M123" s="309"/>
    </row>
    <row r="124" spans="1:13" x14ac:dyDescent="0.25">
      <c r="A124" s="306"/>
      <c r="B124" s="306"/>
      <c r="C124" s="306"/>
      <c r="D124" s="306"/>
      <c r="E124" s="306"/>
      <c r="F124" s="306"/>
      <c r="G124" s="306"/>
      <c r="H124" s="306"/>
      <c r="I124" s="306"/>
      <c r="J124" s="307"/>
      <c r="K124" s="308"/>
      <c r="L124" s="306"/>
      <c r="M124" s="309"/>
    </row>
    <row r="125" spans="1:13" x14ac:dyDescent="0.25">
      <c r="A125" s="306"/>
      <c r="B125" s="306"/>
      <c r="C125" s="306"/>
      <c r="D125" s="306"/>
      <c r="E125" s="306"/>
      <c r="F125" s="306"/>
      <c r="G125" s="306"/>
      <c r="H125" s="306"/>
      <c r="I125" s="306"/>
      <c r="J125" s="307"/>
      <c r="K125" s="308"/>
      <c r="L125" s="306"/>
      <c r="M125" s="309"/>
    </row>
    <row r="126" spans="1:13" x14ac:dyDescent="0.25">
      <c r="A126" s="306"/>
      <c r="B126" s="306"/>
      <c r="C126" s="306"/>
      <c r="D126" s="306"/>
      <c r="E126" s="306"/>
      <c r="F126" s="306"/>
      <c r="G126" s="306"/>
      <c r="H126" s="306"/>
      <c r="I126" s="306"/>
      <c r="J126" s="307"/>
      <c r="K126" s="308"/>
      <c r="L126" s="306"/>
      <c r="M126" s="309"/>
    </row>
    <row r="127" spans="1:13" x14ac:dyDescent="0.25">
      <c r="A127" s="306"/>
      <c r="B127" s="306"/>
      <c r="C127" s="306"/>
      <c r="D127" s="306"/>
      <c r="E127" s="306"/>
      <c r="F127" s="306"/>
      <c r="G127" s="306"/>
      <c r="H127" s="306"/>
      <c r="I127" s="306"/>
      <c r="J127" s="307"/>
      <c r="K127" s="308"/>
      <c r="L127" s="306"/>
      <c r="M127" s="309"/>
    </row>
    <row r="128" spans="1:13" x14ac:dyDescent="0.25">
      <c r="A128" s="306"/>
      <c r="B128" s="306"/>
      <c r="C128" s="306"/>
      <c r="D128" s="306"/>
      <c r="E128" s="306"/>
      <c r="F128" s="306"/>
      <c r="G128" s="306"/>
      <c r="H128" s="306"/>
      <c r="I128" s="306"/>
      <c r="J128" s="307"/>
      <c r="K128" s="308"/>
      <c r="L128" s="306"/>
      <c r="M128" s="309"/>
    </row>
    <row r="129" spans="1:13" x14ac:dyDescent="0.25">
      <c r="A129" s="306"/>
      <c r="B129" s="306"/>
      <c r="C129" s="306"/>
      <c r="D129" s="306"/>
      <c r="E129" s="306"/>
      <c r="F129" s="306"/>
      <c r="G129" s="306"/>
      <c r="H129" s="306"/>
      <c r="I129" s="306"/>
      <c r="J129" s="307"/>
      <c r="K129" s="308"/>
      <c r="L129" s="306"/>
      <c r="M129" s="309"/>
    </row>
    <row r="130" spans="1:13" x14ac:dyDescent="0.25">
      <c r="A130" s="306"/>
      <c r="B130" s="306"/>
      <c r="C130" s="306"/>
      <c r="D130" s="306"/>
      <c r="E130" s="306"/>
      <c r="F130" s="306"/>
      <c r="G130" s="306"/>
      <c r="H130" s="306"/>
      <c r="I130" s="306"/>
      <c r="J130" s="307"/>
      <c r="K130" s="308"/>
      <c r="L130" s="306"/>
      <c r="M130" s="309"/>
    </row>
    <row r="131" spans="1:13" x14ac:dyDescent="0.25">
      <c r="A131" s="306"/>
      <c r="B131" s="306"/>
      <c r="C131" s="306"/>
      <c r="D131" s="306"/>
      <c r="E131" s="306"/>
      <c r="F131" s="306"/>
      <c r="G131" s="306"/>
      <c r="H131" s="306"/>
      <c r="I131" s="306"/>
      <c r="J131" s="307"/>
      <c r="K131" s="308"/>
      <c r="L131" s="306"/>
      <c r="M131" s="309"/>
    </row>
    <row r="132" spans="1:13" x14ac:dyDescent="0.25">
      <c r="A132" s="306"/>
      <c r="B132" s="306"/>
      <c r="C132" s="306"/>
      <c r="D132" s="306"/>
      <c r="E132" s="306"/>
      <c r="F132" s="306"/>
      <c r="G132" s="306"/>
      <c r="H132" s="306"/>
      <c r="I132" s="306"/>
      <c r="J132" s="307"/>
      <c r="K132" s="308"/>
      <c r="L132" s="306"/>
      <c r="M132" s="309"/>
    </row>
    <row r="133" spans="1:13" x14ac:dyDescent="0.25">
      <c r="A133" s="306"/>
      <c r="B133" s="306"/>
      <c r="C133" s="306"/>
      <c r="D133" s="306"/>
      <c r="E133" s="306"/>
      <c r="F133" s="306"/>
      <c r="G133" s="306"/>
      <c r="H133" s="306"/>
      <c r="I133" s="306"/>
      <c r="J133" s="307"/>
      <c r="K133" s="308"/>
      <c r="L133" s="306"/>
      <c r="M133" s="309"/>
    </row>
    <row r="134" spans="1:13" x14ac:dyDescent="0.25">
      <c r="A134" s="306"/>
      <c r="B134" s="306"/>
      <c r="C134" s="306"/>
      <c r="D134" s="306"/>
      <c r="E134" s="306"/>
      <c r="F134" s="306"/>
      <c r="G134" s="306"/>
      <c r="H134" s="306"/>
      <c r="I134" s="306"/>
      <c r="J134" s="307"/>
      <c r="K134" s="308"/>
      <c r="L134" s="306"/>
      <c r="M134" s="309"/>
    </row>
    <row r="135" spans="1:13" x14ac:dyDescent="0.25">
      <c r="A135" s="306"/>
      <c r="B135" s="306"/>
      <c r="C135" s="306"/>
      <c r="D135" s="306"/>
      <c r="E135" s="306"/>
      <c r="F135" s="306"/>
      <c r="G135" s="306"/>
      <c r="H135" s="306"/>
      <c r="I135" s="306"/>
      <c r="J135" s="307"/>
      <c r="K135" s="308"/>
      <c r="L135" s="306"/>
      <c r="M135" s="309"/>
    </row>
    <row r="136" spans="1:13" x14ac:dyDescent="0.25">
      <c r="A136" s="306"/>
      <c r="B136" s="306"/>
      <c r="C136" s="306"/>
      <c r="D136" s="306"/>
      <c r="E136" s="306"/>
      <c r="F136" s="306"/>
      <c r="G136" s="306"/>
      <c r="H136" s="306"/>
      <c r="I136" s="306"/>
      <c r="J136" s="307"/>
      <c r="K136" s="308"/>
      <c r="L136" s="306"/>
      <c r="M136" s="309"/>
    </row>
    <row r="137" spans="1:13" x14ac:dyDescent="0.25">
      <c r="A137" s="306"/>
      <c r="B137" s="306"/>
      <c r="C137" s="306"/>
      <c r="D137" s="306"/>
      <c r="E137" s="306"/>
      <c r="F137" s="306"/>
      <c r="G137" s="306"/>
      <c r="H137" s="306"/>
      <c r="I137" s="306"/>
      <c r="J137" s="307"/>
      <c r="K137" s="308"/>
      <c r="L137" s="306"/>
      <c r="M137" s="309"/>
    </row>
    <row r="138" spans="1:13" x14ac:dyDescent="0.25">
      <c r="A138" s="306"/>
      <c r="B138" s="306"/>
      <c r="C138" s="306"/>
      <c r="D138" s="306"/>
      <c r="E138" s="306"/>
      <c r="F138" s="306"/>
      <c r="G138" s="306"/>
      <c r="H138" s="306"/>
      <c r="I138" s="306"/>
      <c r="J138" s="307"/>
      <c r="K138" s="308"/>
      <c r="L138" s="306"/>
      <c r="M138" s="309"/>
    </row>
    <row r="139" spans="1:13" x14ac:dyDescent="0.25">
      <c r="A139" s="306"/>
      <c r="B139" s="306"/>
      <c r="C139" s="306"/>
      <c r="D139" s="306"/>
      <c r="E139" s="306"/>
      <c r="F139" s="306"/>
      <c r="G139" s="306"/>
      <c r="H139" s="306"/>
      <c r="I139" s="306"/>
      <c r="J139" s="307"/>
      <c r="K139" s="308"/>
      <c r="L139" s="306"/>
      <c r="M139" s="309"/>
    </row>
    <row r="140" spans="1:13" x14ac:dyDescent="0.25">
      <c r="A140" s="306"/>
      <c r="B140" s="306"/>
      <c r="C140" s="306"/>
      <c r="D140" s="306"/>
      <c r="E140" s="306"/>
      <c r="F140" s="306"/>
      <c r="G140" s="306"/>
      <c r="H140" s="306"/>
      <c r="I140" s="306"/>
      <c r="J140" s="307"/>
      <c r="K140" s="308"/>
      <c r="L140" s="306"/>
      <c r="M140" s="309"/>
    </row>
    <row r="141" spans="1:13" x14ac:dyDescent="0.25">
      <c r="A141" s="306"/>
      <c r="B141" s="306"/>
      <c r="C141" s="306"/>
      <c r="D141" s="306"/>
      <c r="E141" s="306"/>
      <c r="F141" s="306"/>
      <c r="G141" s="306"/>
      <c r="H141" s="306"/>
      <c r="I141" s="306"/>
      <c r="J141" s="307"/>
      <c r="K141" s="308"/>
      <c r="L141" s="306"/>
      <c r="M141" s="309"/>
    </row>
    <row r="142" spans="1:13" x14ac:dyDescent="0.25">
      <c r="A142" s="306"/>
      <c r="B142" s="306"/>
      <c r="C142" s="306"/>
      <c r="D142" s="306"/>
      <c r="E142" s="306"/>
      <c r="F142" s="306"/>
      <c r="G142" s="306"/>
      <c r="H142" s="306"/>
      <c r="I142" s="306"/>
      <c r="J142" s="307"/>
      <c r="K142" s="308"/>
      <c r="L142" s="306"/>
      <c r="M142" s="309"/>
    </row>
    <row r="143" spans="1:13" x14ac:dyDescent="0.25">
      <c r="A143" s="306"/>
      <c r="B143" s="306"/>
      <c r="C143" s="306"/>
      <c r="D143" s="306"/>
      <c r="E143" s="306"/>
      <c r="F143" s="306"/>
      <c r="G143" s="306"/>
      <c r="H143" s="306"/>
      <c r="I143" s="306"/>
      <c r="J143" s="307"/>
      <c r="K143" s="308"/>
      <c r="L143" s="306"/>
      <c r="M143" s="309"/>
    </row>
    <row r="144" spans="1:13" x14ac:dyDescent="0.25">
      <c r="A144" s="306"/>
      <c r="B144" s="306"/>
      <c r="C144" s="306"/>
      <c r="D144" s="306"/>
      <c r="E144" s="306"/>
      <c r="F144" s="306"/>
      <c r="G144" s="306"/>
      <c r="H144" s="306"/>
      <c r="I144" s="306"/>
      <c r="J144" s="307"/>
      <c r="K144" s="308"/>
      <c r="L144" s="306"/>
      <c r="M144" s="309"/>
    </row>
    <row r="145" spans="1:13" x14ac:dyDescent="0.25">
      <c r="A145" s="306"/>
      <c r="B145" s="306"/>
      <c r="C145" s="306"/>
      <c r="D145" s="306"/>
      <c r="E145" s="306"/>
      <c r="F145" s="306"/>
      <c r="G145" s="306"/>
      <c r="H145" s="306"/>
      <c r="I145" s="306"/>
      <c r="J145" s="307"/>
      <c r="K145" s="308"/>
      <c r="L145" s="306"/>
      <c r="M145" s="309"/>
    </row>
    <row r="146" spans="1:13" x14ac:dyDescent="0.25">
      <c r="A146" s="306"/>
      <c r="B146" s="306"/>
      <c r="C146" s="306"/>
      <c r="D146" s="306"/>
      <c r="E146" s="306"/>
      <c r="F146" s="306"/>
      <c r="G146" s="306"/>
      <c r="H146" s="306"/>
      <c r="I146" s="306"/>
      <c r="J146" s="307"/>
      <c r="K146" s="308"/>
      <c r="L146" s="306"/>
      <c r="M146" s="309"/>
    </row>
    <row r="147" spans="1:13" x14ac:dyDescent="0.25">
      <c r="A147" s="306"/>
      <c r="B147" s="306"/>
      <c r="C147" s="306"/>
      <c r="D147" s="306"/>
      <c r="E147" s="306"/>
      <c r="F147" s="306"/>
      <c r="G147" s="306"/>
      <c r="H147" s="306"/>
      <c r="I147" s="306"/>
      <c r="J147" s="307"/>
      <c r="K147" s="308"/>
      <c r="L147" s="306"/>
      <c r="M147" s="309"/>
    </row>
    <row r="148" spans="1:13" x14ac:dyDescent="0.25">
      <c r="A148" s="306"/>
      <c r="B148" s="306"/>
      <c r="C148" s="306"/>
      <c r="D148" s="306"/>
      <c r="E148" s="306"/>
      <c r="F148" s="306"/>
      <c r="G148" s="306"/>
      <c r="H148" s="306"/>
      <c r="I148" s="306"/>
      <c r="J148" s="307"/>
      <c r="K148" s="308"/>
      <c r="L148" s="306"/>
      <c r="M148" s="309"/>
    </row>
    <row r="149" spans="1:13" x14ac:dyDescent="0.25">
      <c r="A149" s="306"/>
      <c r="B149" s="306"/>
      <c r="C149" s="306"/>
      <c r="D149" s="306"/>
      <c r="E149" s="306"/>
      <c r="F149" s="306"/>
      <c r="G149" s="306"/>
      <c r="H149" s="306"/>
      <c r="I149" s="306"/>
      <c r="J149" s="307"/>
      <c r="K149" s="308"/>
      <c r="L149" s="306"/>
      <c r="M149" s="309"/>
    </row>
    <row r="150" spans="1:13" x14ac:dyDescent="0.25">
      <c r="A150" s="306"/>
      <c r="B150" s="306"/>
      <c r="C150" s="306"/>
      <c r="D150" s="306"/>
      <c r="E150" s="306"/>
      <c r="F150" s="306"/>
      <c r="G150" s="306"/>
      <c r="H150" s="306"/>
      <c r="I150" s="306"/>
      <c r="J150" s="307"/>
      <c r="K150" s="308"/>
      <c r="L150" s="306"/>
      <c r="M150" s="309"/>
    </row>
    <row r="151" spans="1:13" x14ac:dyDescent="0.25">
      <c r="A151" s="306"/>
      <c r="B151" s="306"/>
      <c r="C151" s="306"/>
      <c r="D151" s="306"/>
      <c r="E151" s="306"/>
      <c r="F151" s="306"/>
      <c r="G151" s="306"/>
      <c r="H151" s="306"/>
      <c r="I151" s="306"/>
      <c r="J151" s="307"/>
      <c r="K151" s="308"/>
      <c r="L151" s="306"/>
      <c r="M151" s="309"/>
    </row>
    <row r="152" spans="1:13" x14ac:dyDescent="0.25">
      <c r="A152" s="306"/>
      <c r="B152" s="306"/>
      <c r="C152" s="306"/>
      <c r="D152" s="306"/>
      <c r="E152" s="306"/>
      <c r="F152" s="306"/>
      <c r="G152" s="306"/>
      <c r="H152" s="306"/>
      <c r="I152" s="306"/>
      <c r="J152" s="307"/>
      <c r="K152" s="308"/>
      <c r="L152" s="306"/>
      <c r="M152" s="309"/>
    </row>
    <row r="153" spans="1:13" x14ac:dyDescent="0.25">
      <c r="A153" s="306"/>
      <c r="B153" s="306"/>
      <c r="C153" s="306"/>
      <c r="D153" s="306"/>
      <c r="E153" s="306"/>
      <c r="F153" s="306"/>
      <c r="G153" s="306"/>
      <c r="H153" s="306"/>
      <c r="I153" s="306"/>
      <c r="J153" s="307"/>
      <c r="K153" s="308"/>
      <c r="L153" s="306"/>
      <c r="M153" s="309"/>
    </row>
    <row r="154" spans="1:13" x14ac:dyDescent="0.25">
      <c r="A154" s="306"/>
      <c r="B154" s="306"/>
      <c r="C154" s="306"/>
      <c r="D154" s="306"/>
      <c r="E154" s="306"/>
      <c r="F154" s="306"/>
      <c r="G154" s="306"/>
      <c r="H154" s="306"/>
      <c r="I154" s="306"/>
      <c r="J154" s="307"/>
      <c r="K154" s="308"/>
      <c r="L154" s="306"/>
      <c r="M154" s="309"/>
    </row>
    <row r="155" spans="1:13" x14ac:dyDescent="0.25">
      <c r="A155" s="306"/>
      <c r="B155" s="306"/>
      <c r="C155" s="306"/>
      <c r="D155" s="306"/>
      <c r="E155" s="306"/>
      <c r="F155" s="306"/>
      <c r="G155" s="306"/>
      <c r="H155" s="306"/>
      <c r="I155" s="306"/>
      <c r="J155" s="307"/>
      <c r="K155" s="308"/>
      <c r="L155" s="306"/>
      <c r="M155" s="309"/>
    </row>
    <row r="156" spans="1:13" x14ac:dyDescent="0.25">
      <c r="A156" s="306"/>
      <c r="B156" s="306"/>
      <c r="C156" s="306"/>
      <c r="D156" s="306"/>
      <c r="E156" s="306"/>
      <c r="F156" s="306"/>
      <c r="G156" s="306"/>
      <c r="H156" s="306"/>
      <c r="I156" s="306"/>
      <c r="J156" s="307"/>
      <c r="K156" s="308"/>
      <c r="L156" s="306"/>
      <c r="M156" s="309"/>
    </row>
    <row r="157" spans="1:13" x14ac:dyDescent="0.25">
      <c r="A157" s="306"/>
      <c r="B157" s="306"/>
      <c r="C157" s="306"/>
      <c r="D157" s="306"/>
      <c r="E157" s="306"/>
      <c r="F157" s="306"/>
      <c r="G157" s="306"/>
      <c r="H157" s="306"/>
      <c r="I157" s="306"/>
      <c r="J157" s="307"/>
      <c r="K157" s="308"/>
      <c r="L157" s="306"/>
      <c r="M157" s="309"/>
    </row>
    <row r="158" spans="1:13" x14ac:dyDescent="0.25">
      <c r="A158" s="306"/>
      <c r="B158" s="306"/>
      <c r="C158" s="306"/>
      <c r="D158" s="306"/>
      <c r="E158" s="306"/>
      <c r="F158" s="306"/>
      <c r="G158" s="306"/>
      <c r="H158" s="306"/>
      <c r="I158" s="306"/>
      <c r="J158" s="307"/>
      <c r="K158" s="308"/>
      <c r="L158" s="306"/>
      <c r="M158" s="309"/>
    </row>
    <row r="159" spans="1:13" x14ac:dyDescent="0.25">
      <c r="A159" s="306"/>
      <c r="B159" s="306"/>
      <c r="C159" s="306"/>
      <c r="D159" s="306"/>
      <c r="E159" s="306"/>
      <c r="F159" s="306"/>
      <c r="G159" s="306"/>
      <c r="H159" s="306"/>
      <c r="I159" s="306"/>
      <c r="J159" s="307"/>
      <c r="K159" s="308"/>
      <c r="L159" s="306"/>
      <c r="M159" s="309"/>
    </row>
    <row r="160" spans="1:13" x14ac:dyDescent="0.25">
      <c r="A160" s="306"/>
      <c r="B160" s="306"/>
      <c r="C160" s="306"/>
      <c r="D160" s="306"/>
      <c r="E160" s="306"/>
      <c r="F160" s="306"/>
      <c r="G160" s="306"/>
      <c r="H160" s="306"/>
      <c r="I160" s="306"/>
      <c r="J160" s="307"/>
      <c r="K160" s="308"/>
      <c r="L160" s="306"/>
      <c r="M160" s="309"/>
    </row>
    <row r="161" spans="1:13" x14ac:dyDescent="0.25">
      <c r="A161" s="306"/>
      <c r="B161" s="306"/>
      <c r="C161" s="306"/>
      <c r="D161" s="306"/>
      <c r="E161" s="306"/>
      <c r="F161" s="306"/>
      <c r="G161" s="306"/>
      <c r="H161" s="306"/>
      <c r="I161" s="306"/>
      <c r="J161" s="307"/>
      <c r="K161" s="308"/>
      <c r="L161" s="306"/>
      <c r="M161" s="309"/>
    </row>
    <row r="162" spans="1:13" x14ac:dyDescent="0.25">
      <c r="A162" s="306"/>
      <c r="B162" s="306"/>
      <c r="C162" s="306"/>
      <c r="D162" s="306"/>
      <c r="E162" s="306"/>
      <c r="F162" s="306"/>
      <c r="G162" s="306"/>
      <c r="H162" s="306"/>
      <c r="I162" s="306"/>
      <c r="J162" s="307"/>
      <c r="K162" s="308"/>
      <c r="L162" s="306"/>
      <c r="M162" s="309"/>
    </row>
    <row r="163" spans="1:13" x14ac:dyDescent="0.25">
      <c r="A163" s="306"/>
      <c r="B163" s="306"/>
      <c r="C163" s="306"/>
      <c r="D163" s="306"/>
      <c r="E163" s="306"/>
      <c r="F163" s="306"/>
      <c r="G163" s="306"/>
      <c r="H163" s="306"/>
      <c r="I163" s="306"/>
      <c r="J163" s="307"/>
      <c r="K163" s="308"/>
      <c r="L163" s="306"/>
      <c r="M163" s="309"/>
    </row>
    <row r="164" spans="1:13" x14ac:dyDescent="0.25">
      <c r="A164" s="306"/>
      <c r="B164" s="306"/>
      <c r="C164" s="306"/>
      <c r="D164" s="306"/>
      <c r="E164" s="306"/>
      <c r="F164" s="306"/>
      <c r="G164" s="306"/>
      <c r="H164" s="306"/>
      <c r="I164" s="306"/>
      <c r="J164" s="307"/>
      <c r="K164" s="308"/>
      <c r="L164" s="306"/>
      <c r="M164" s="309"/>
    </row>
    <row r="165" spans="1:13" x14ac:dyDescent="0.25">
      <c r="A165" s="306"/>
      <c r="B165" s="306"/>
      <c r="C165" s="306"/>
      <c r="D165" s="306"/>
      <c r="E165" s="306"/>
      <c r="F165" s="306"/>
      <c r="G165" s="306"/>
      <c r="H165" s="306"/>
      <c r="I165" s="306"/>
      <c r="J165" s="307"/>
      <c r="K165" s="308"/>
      <c r="L165" s="306"/>
      <c r="M165" s="309"/>
    </row>
    <row r="166" spans="1:13" x14ac:dyDescent="0.25">
      <c r="A166" s="306"/>
      <c r="B166" s="306"/>
      <c r="C166" s="306"/>
      <c r="D166" s="306"/>
      <c r="E166" s="306"/>
      <c r="F166" s="306"/>
      <c r="G166" s="306"/>
      <c r="H166" s="306"/>
      <c r="I166" s="306"/>
      <c r="J166" s="307"/>
      <c r="K166" s="308"/>
      <c r="L166" s="306"/>
      <c r="M166" s="309"/>
    </row>
    <row r="167" spans="1:13" x14ac:dyDescent="0.25">
      <c r="A167" s="306"/>
      <c r="B167" s="306"/>
      <c r="C167" s="306"/>
      <c r="D167" s="306"/>
      <c r="E167" s="306"/>
      <c r="F167" s="306"/>
      <c r="G167" s="306"/>
      <c r="H167" s="306"/>
      <c r="I167" s="306"/>
      <c r="J167" s="307"/>
      <c r="K167" s="308"/>
      <c r="L167" s="306"/>
      <c r="M167" s="309"/>
    </row>
    <row r="168" spans="1:13" x14ac:dyDescent="0.25">
      <c r="A168" s="306"/>
      <c r="B168" s="306"/>
      <c r="C168" s="306"/>
      <c r="D168" s="306"/>
      <c r="E168" s="306"/>
      <c r="F168" s="306"/>
      <c r="G168" s="306"/>
      <c r="H168" s="306"/>
      <c r="I168" s="306"/>
      <c r="J168" s="307"/>
      <c r="K168" s="308"/>
      <c r="L168" s="306"/>
      <c r="M168" s="309"/>
    </row>
    <row r="169" spans="1:13" x14ac:dyDescent="0.25">
      <c r="A169" s="306"/>
      <c r="B169" s="306"/>
      <c r="C169" s="306"/>
      <c r="D169" s="306"/>
      <c r="E169" s="306"/>
      <c r="F169" s="306"/>
      <c r="G169" s="306"/>
      <c r="H169" s="306"/>
      <c r="I169" s="306"/>
      <c r="J169" s="307"/>
      <c r="K169" s="308"/>
      <c r="L169" s="306"/>
      <c r="M169" s="309"/>
    </row>
    <row r="170" spans="1:13" x14ac:dyDescent="0.25">
      <c r="A170" s="306"/>
      <c r="B170" s="306"/>
      <c r="C170" s="306"/>
      <c r="D170" s="306"/>
      <c r="E170" s="306"/>
      <c r="F170" s="306"/>
      <c r="G170" s="306"/>
      <c r="H170" s="306"/>
      <c r="I170" s="306"/>
      <c r="J170" s="307"/>
      <c r="K170" s="308"/>
      <c r="L170" s="306"/>
      <c r="M170" s="309"/>
    </row>
    <row r="171" spans="1:13" x14ac:dyDescent="0.25">
      <c r="A171" s="306"/>
      <c r="B171" s="306"/>
      <c r="C171" s="306"/>
      <c r="D171" s="306"/>
      <c r="E171" s="306"/>
      <c r="F171" s="306"/>
      <c r="G171" s="306"/>
      <c r="H171" s="306"/>
      <c r="I171" s="306"/>
      <c r="J171" s="307"/>
      <c r="K171" s="308"/>
      <c r="L171" s="306"/>
      <c r="M171" s="309"/>
    </row>
    <row r="172" spans="1:13" x14ac:dyDescent="0.25">
      <c r="A172" s="306"/>
      <c r="B172" s="306"/>
      <c r="C172" s="306"/>
      <c r="D172" s="306"/>
      <c r="E172" s="306"/>
      <c r="F172" s="306"/>
      <c r="G172" s="306"/>
      <c r="H172" s="306"/>
      <c r="I172" s="306"/>
      <c r="J172" s="307"/>
      <c r="K172" s="308"/>
      <c r="L172" s="306"/>
      <c r="M172" s="309"/>
    </row>
    <row r="173" spans="1:13" x14ac:dyDescent="0.25">
      <c r="A173" s="306"/>
      <c r="B173" s="306"/>
      <c r="C173" s="306"/>
      <c r="D173" s="306"/>
      <c r="E173" s="306"/>
      <c r="F173" s="306"/>
      <c r="G173" s="306"/>
      <c r="H173" s="306"/>
      <c r="I173" s="306"/>
      <c r="J173" s="307"/>
      <c r="K173" s="308"/>
      <c r="L173" s="306"/>
      <c r="M173" s="309"/>
    </row>
    <row r="174" spans="1:13" x14ac:dyDescent="0.25">
      <c r="A174" s="306"/>
      <c r="B174" s="306"/>
      <c r="C174" s="306"/>
      <c r="D174" s="306"/>
      <c r="E174" s="306"/>
      <c r="F174" s="306"/>
      <c r="G174" s="306"/>
      <c r="H174" s="306"/>
      <c r="I174" s="306"/>
      <c r="J174" s="307"/>
      <c r="K174" s="308"/>
      <c r="L174" s="306"/>
      <c r="M174" s="309"/>
    </row>
    <row r="175" spans="1:13" x14ac:dyDescent="0.25">
      <c r="A175" s="306"/>
      <c r="B175" s="306"/>
      <c r="C175" s="306"/>
      <c r="D175" s="306"/>
      <c r="E175" s="306"/>
      <c r="F175" s="306"/>
      <c r="G175" s="306"/>
      <c r="H175" s="306"/>
      <c r="I175" s="306"/>
      <c r="J175" s="307"/>
      <c r="K175" s="308"/>
      <c r="L175" s="306"/>
      <c r="M175" s="309"/>
    </row>
    <row r="176" spans="1:13" x14ac:dyDescent="0.25">
      <c r="A176" s="306"/>
      <c r="B176" s="306"/>
      <c r="C176" s="306"/>
      <c r="D176" s="306"/>
      <c r="E176" s="306"/>
      <c r="F176" s="306"/>
      <c r="G176" s="306"/>
      <c r="H176" s="306"/>
      <c r="I176" s="306"/>
      <c r="J176" s="307"/>
      <c r="K176" s="308"/>
      <c r="L176" s="306"/>
      <c r="M176" s="309"/>
    </row>
    <row r="177" spans="1:13" x14ac:dyDescent="0.25">
      <c r="A177" s="306"/>
      <c r="B177" s="306"/>
      <c r="C177" s="306"/>
      <c r="D177" s="306"/>
      <c r="E177" s="306"/>
      <c r="F177" s="306"/>
      <c r="G177" s="306"/>
      <c r="H177" s="306"/>
      <c r="I177" s="306"/>
      <c r="J177" s="307"/>
      <c r="K177" s="308"/>
      <c r="L177" s="306"/>
      <c r="M177" s="309"/>
    </row>
    <row r="178" spans="1:13" x14ac:dyDescent="0.25">
      <c r="A178" s="306"/>
      <c r="B178" s="306"/>
      <c r="C178" s="306"/>
      <c r="D178" s="306"/>
      <c r="E178" s="306"/>
      <c r="F178" s="306"/>
      <c r="G178" s="306"/>
      <c r="H178" s="306"/>
      <c r="I178" s="306"/>
      <c r="J178" s="307"/>
      <c r="K178" s="308"/>
      <c r="L178" s="306"/>
      <c r="M178" s="309"/>
    </row>
    <row r="179" spans="1:13" x14ac:dyDescent="0.25">
      <c r="A179" s="306"/>
      <c r="B179" s="306"/>
      <c r="C179" s="306"/>
      <c r="D179" s="306"/>
      <c r="E179" s="306"/>
      <c r="F179" s="306"/>
      <c r="G179" s="306"/>
      <c r="H179" s="306"/>
      <c r="I179" s="306"/>
      <c r="J179" s="307"/>
      <c r="K179" s="308"/>
      <c r="L179" s="306"/>
      <c r="M179" s="309"/>
    </row>
    <row r="180" spans="1:13" x14ac:dyDescent="0.25">
      <c r="A180" s="306"/>
      <c r="B180" s="306"/>
      <c r="C180" s="306"/>
      <c r="D180" s="306"/>
      <c r="E180" s="306"/>
      <c r="F180" s="306"/>
      <c r="G180" s="306"/>
      <c r="H180" s="306"/>
      <c r="I180" s="306"/>
      <c r="J180" s="307"/>
      <c r="K180" s="308"/>
      <c r="L180" s="306"/>
      <c r="M180" s="309"/>
    </row>
    <row r="181" spans="1:13" x14ac:dyDescent="0.25">
      <c r="A181" s="306"/>
      <c r="B181" s="306"/>
      <c r="C181" s="306"/>
      <c r="D181" s="306"/>
      <c r="E181" s="306"/>
      <c r="F181" s="306"/>
      <c r="G181" s="306"/>
      <c r="H181" s="306"/>
      <c r="I181" s="306"/>
      <c r="J181" s="307"/>
      <c r="K181" s="308"/>
      <c r="L181" s="306"/>
      <c r="M181" s="309"/>
    </row>
    <row r="182" spans="1:13" x14ac:dyDescent="0.25">
      <c r="A182" s="306"/>
      <c r="B182" s="306"/>
      <c r="C182" s="306"/>
      <c r="D182" s="306"/>
      <c r="E182" s="306"/>
      <c r="F182" s="306"/>
      <c r="G182" s="306"/>
      <c r="H182" s="306"/>
      <c r="I182" s="306"/>
      <c r="J182" s="307"/>
      <c r="K182" s="308"/>
      <c r="L182" s="306"/>
      <c r="M182" s="309"/>
    </row>
    <row r="183" spans="1:13" x14ac:dyDescent="0.25">
      <c r="A183" s="306"/>
      <c r="B183" s="306"/>
      <c r="C183" s="306"/>
      <c r="D183" s="306"/>
      <c r="E183" s="306"/>
      <c r="F183" s="306"/>
      <c r="G183" s="306"/>
      <c r="H183" s="306"/>
      <c r="I183" s="306"/>
      <c r="J183" s="307"/>
      <c r="K183" s="308"/>
      <c r="L183" s="306"/>
      <c r="M183" s="309"/>
    </row>
    <row r="184" spans="1:13" x14ac:dyDescent="0.25">
      <c r="A184" s="306"/>
      <c r="B184" s="306"/>
      <c r="C184" s="306"/>
      <c r="D184" s="306"/>
      <c r="E184" s="306"/>
      <c r="F184" s="306"/>
      <c r="G184" s="306"/>
      <c r="H184" s="306"/>
      <c r="I184" s="306"/>
      <c r="J184" s="307"/>
      <c r="K184" s="308"/>
      <c r="L184" s="306"/>
      <c r="M184" s="309"/>
    </row>
    <row r="185" spans="1:13" x14ac:dyDescent="0.25">
      <c r="A185" s="306"/>
      <c r="B185" s="306"/>
      <c r="C185" s="306"/>
      <c r="D185" s="306"/>
      <c r="E185" s="306"/>
      <c r="F185" s="306"/>
      <c r="G185" s="306"/>
      <c r="H185" s="306"/>
      <c r="I185" s="306"/>
      <c r="J185" s="307"/>
      <c r="K185" s="308"/>
      <c r="L185" s="306"/>
      <c r="M185" s="309"/>
    </row>
    <row r="186" spans="1:13" x14ac:dyDescent="0.25">
      <c r="A186" s="306"/>
      <c r="B186" s="306"/>
      <c r="C186" s="306"/>
      <c r="D186" s="306"/>
      <c r="E186" s="306"/>
      <c r="F186" s="306"/>
      <c r="G186" s="306"/>
      <c r="H186" s="306"/>
      <c r="I186" s="306"/>
      <c r="J186" s="307"/>
      <c r="K186" s="308"/>
      <c r="L186" s="306"/>
      <c r="M186" s="309"/>
    </row>
    <row r="187" spans="1:13" x14ac:dyDescent="0.25">
      <c r="A187" s="306"/>
      <c r="B187" s="306"/>
      <c r="C187" s="306"/>
      <c r="D187" s="306"/>
      <c r="E187" s="306"/>
      <c r="F187" s="306"/>
      <c r="G187" s="306"/>
      <c r="H187" s="306"/>
      <c r="I187" s="306"/>
      <c r="J187" s="307"/>
      <c r="K187" s="308"/>
      <c r="L187" s="306"/>
      <c r="M187" s="309"/>
    </row>
    <row r="188" spans="1:13" x14ac:dyDescent="0.25">
      <c r="A188" s="306"/>
      <c r="B188" s="306"/>
      <c r="C188" s="306"/>
      <c r="D188" s="306"/>
      <c r="E188" s="306"/>
      <c r="F188" s="306"/>
      <c r="G188" s="306"/>
      <c r="H188" s="306"/>
      <c r="I188" s="306"/>
      <c r="J188" s="307"/>
      <c r="K188" s="308"/>
      <c r="L188" s="306"/>
      <c r="M188" s="309"/>
    </row>
    <row r="189" spans="1:13" x14ac:dyDescent="0.25">
      <c r="A189" s="306"/>
      <c r="B189" s="306"/>
      <c r="C189" s="306"/>
      <c r="D189" s="306"/>
      <c r="E189" s="306"/>
      <c r="F189" s="306"/>
      <c r="G189" s="306"/>
      <c r="H189" s="306"/>
      <c r="I189" s="306"/>
      <c r="J189" s="307"/>
      <c r="K189" s="308"/>
      <c r="L189" s="306"/>
      <c r="M189" s="309"/>
    </row>
    <row r="190" spans="1:13" x14ac:dyDescent="0.25">
      <c r="A190" s="306"/>
      <c r="B190" s="306"/>
      <c r="C190" s="306"/>
      <c r="D190" s="306"/>
      <c r="E190" s="306"/>
      <c r="F190" s="306"/>
      <c r="G190" s="306"/>
      <c r="H190" s="306"/>
      <c r="I190" s="306"/>
      <c r="J190" s="307"/>
      <c r="K190" s="308"/>
      <c r="L190" s="306"/>
      <c r="M190" s="309"/>
    </row>
    <row r="191" spans="1:13" x14ac:dyDescent="0.25">
      <c r="A191" s="306"/>
      <c r="B191" s="306"/>
      <c r="C191" s="306"/>
      <c r="D191" s="306"/>
      <c r="E191" s="306"/>
      <c r="F191" s="306"/>
      <c r="G191" s="306"/>
      <c r="H191" s="306"/>
      <c r="I191" s="306"/>
      <c r="J191" s="307"/>
      <c r="K191" s="308"/>
      <c r="L191" s="306"/>
      <c r="M191" s="309"/>
    </row>
    <row r="192" spans="1:13" x14ac:dyDescent="0.25">
      <c r="A192" s="306"/>
      <c r="B192" s="306"/>
      <c r="C192" s="306"/>
      <c r="D192" s="306"/>
      <c r="E192" s="306"/>
      <c r="F192" s="306"/>
      <c r="G192" s="306"/>
      <c r="H192" s="306"/>
      <c r="I192" s="306"/>
      <c r="J192" s="307"/>
      <c r="K192" s="308"/>
      <c r="L192" s="306"/>
      <c r="M192" s="309"/>
    </row>
    <row r="193" spans="1:13" x14ac:dyDescent="0.25">
      <c r="A193" s="306"/>
      <c r="B193" s="306"/>
      <c r="C193" s="306"/>
      <c r="D193" s="306"/>
      <c r="E193" s="306"/>
      <c r="F193" s="306"/>
      <c r="G193" s="306"/>
      <c r="H193" s="306"/>
      <c r="I193" s="306"/>
      <c r="J193" s="307"/>
      <c r="K193" s="308"/>
      <c r="L193" s="306"/>
      <c r="M193" s="309"/>
    </row>
    <row r="194" spans="1:13" x14ac:dyDescent="0.25">
      <c r="A194" s="306"/>
      <c r="B194" s="306"/>
      <c r="C194" s="306"/>
      <c r="D194" s="306"/>
      <c r="E194" s="306"/>
      <c r="F194" s="306"/>
      <c r="G194" s="306"/>
      <c r="H194" s="306"/>
      <c r="I194" s="306"/>
      <c r="J194" s="307"/>
      <c r="K194" s="308"/>
      <c r="L194" s="306"/>
      <c r="M194" s="309"/>
    </row>
    <row r="195" spans="1:13" x14ac:dyDescent="0.25">
      <c r="A195" s="306"/>
      <c r="B195" s="306"/>
      <c r="C195" s="306"/>
      <c r="D195" s="306"/>
      <c r="E195" s="306"/>
      <c r="F195" s="306"/>
      <c r="G195" s="306"/>
      <c r="H195" s="306"/>
      <c r="I195" s="306"/>
      <c r="J195" s="307"/>
      <c r="K195" s="308"/>
      <c r="L195" s="306"/>
      <c r="M195" s="309"/>
    </row>
    <row r="196" spans="1:13" x14ac:dyDescent="0.25">
      <c r="A196" s="306"/>
      <c r="B196" s="306"/>
      <c r="C196" s="306"/>
      <c r="D196" s="306"/>
      <c r="E196" s="306"/>
      <c r="F196" s="306"/>
      <c r="G196" s="306"/>
      <c r="H196" s="306"/>
      <c r="I196" s="306"/>
      <c r="J196" s="307"/>
      <c r="K196" s="308"/>
      <c r="L196" s="306"/>
      <c r="M196" s="309"/>
    </row>
    <row r="197" spans="1:13" x14ac:dyDescent="0.25">
      <c r="A197" s="306"/>
      <c r="B197" s="306"/>
      <c r="C197" s="306"/>
      <c r="D197" s="306"/>
      <c r="E197" s="306"/>
      <c r="F197" s="306"/>
      <c r="G197" s="306"/>
      <c r="H197" s="306"/>
      <c r="I197" s="306"/>
      <c r="J197" s="307"/>
      <c r="K197" s="308"/>
      <c r="L197" s="306"/>
      <c r="M197" s="309"/>
    </row>
    <row r="198" spans="1:13" x14ac:dyDescent="0.25">
      <c r="A198" s="306"/>
      <c r="B198" s="306"/>
      <c r="C198" s="306"/>
      <c r="D198" s="306"/>
      <c r="E198" s="306"/>
      <c r="F198" s="306"/>
      <c r="G198" s="306"/>
      <c r="H198" s="306"/>
      <c r="I198" s="306"/>
      <c r="J198" s="307"/>
      <c r="K198" s="308"/>
      <c r="L198" s="306"/>
      <c r="M198" s="309"/>
    </row>
    <row r="199" spans="1:13" x14ac:dyDescent="0.25">
      <c r="A199" s="306"/>
      <c r="B199" s="306"/>
      <c r="C199" s="306"/>
      <c r="D199" s="306"/>
      <c r="E199" s="306"/>
      <c r="F199" s="306"/>
      <c r="G199" s="306"/>
      <c r="H199" s="306"/>
      <c r="I199" s="306"/>
      <c r="J199" s="307"/>
      <c r="K199" s="308"/>
      <c r="L199" s="306"/>
      <c r="M199" s="309"/>
    </row>
  </sheetData>
  <mergeCells count="1">
    <mergeCell ref="A7:L7"/>
  </mergeCells>
  <pageMargins left="0.31496062992125984" right="0.31496062992125984" top="0.51181102362204722" bottom="0.74803149606299213" header="0.31496062992125984" footer="0.31496062992125984"/>
  <pageSetup paperSize="9" scale="55" pageOrder="overThenDown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97"/>
  <sheetViews>
    <sheetView tabSelected="1" topLeftCell="A44" workbookViewId="0">
      <selection activeCell="F69" sqref="F69"/>
    </sheetView>
  </sheetViews>
  <sheetFormatPr defaultRowHeight="15" x14ac:dyDescent="0.25"/>
  <cols>
    <col min="1" max="1" width="13.5703125" customWidth="1"/>
    <col min="2" max="2" width="30.85546875" bestFit="1" customWidth="1"/>
    <col min="3" max="3" width="32" bestFit="1" customWidth="1"/>
    <col min="4" max="4" width="22.85546875" bestFit="1" customWidth="1"/>
    <col min="5" max="5" width="18" customWidth="1"/>
    <col min="6" max="6" width="44.28515625" customWidth="1"/>
    <col min="7" max="7" width="10.7109375" customWidth="1"/>
    <col min="8" max="8" width="10" customWidth="1"/>
    <col min="9" max="9" width="9.42578125" bestFit="1" customWidth="1"/>
    <col min="10" max="10" width="22.7109375" style="219" customWidth="1"/>
    <col min="11" max="11" width="9.7109375" style="220" customWidth="1"/>
    <col min="12" max="12" width="8.42578125" customWidth="1"/>
    <col min="13" max="13" width="10.7109375" style="221" customWidth="1"/>
  </cols>
  <sheetData>
    <row r="1" spans="1:1021 1026:2046 2051:3071 3076:4096 4101:5116 5121:6141 6146:7166 7171:8191 8196:9216 9221:10236 10241:11261 11266:12286 12291:13311 13316:14336 14341:15356 15361:16381" s="1" customFormat="1" ht="27.75" customHeight="1" x14ac:dyDescent="0.25">
      <c r="A1" s="214"/>
      <c r="B1" s="215"/>
      <c r="C1" s="215"/>
      <c r="D1" s="215"/>
      <c r="E1" s="215"/>
      <c r="F1" s="214"/>
      <c r="J1" s="216"/>
      <c r="K1" s="217"/>
      <c r="M1" s="218"/>
      <c r="P1" s="214"/>
      <c r="U1" s="214"/>
      <c r="Z1" s="214"/>
      <c r="AE1" s="214"/>
      <c r="AJ1" s="214"/>
      <c r="AO1" s="214"/>
      <c r="AT1" s="214"/>
      <c r="AY1" s="214"/>
      <c r="BD1" s="214"/>
      <c r="BI1" s="214"/>
      <c r="BN1" s="214"/>
      <c r="BS1" s="214"/>
      <c r="BX1" s="214"/>
      <c r="CC1" s="214"/>
      <c r="CH1" s="214"/>
      <c r="CM1" s="214"/>
      <c r="CR1" s="214"/>
      <c r="CW1" s="214"/>
      <c r="DB1" s="214"/>
      <c r="DG1" s="214"/>
      <c r="DL1" s="214"/>
      <c r="DQ1" s="214"/>
      <c r="DV1" s="214"/>
      <c r="EA1" s="214"/>
      <c r="EF1" s="214"/>
      <c r="EK1" s="214"/>
      <c r="EP1" s="214"/>
      <c r="EU1" s="214"/>
      <c r="EZ1" s="214"/>
      <c r="FE1" s="214"/>
      <c r="FJ1" s="214"/>
      <c r="FO1" s="214"/>
      <c r="FT1" s="214"/>
      <c r="FY1" s="214"/>
      <c r="GD1" s="214"/>
      <c r="GI1" s="214"/>
      <c r="GN1" s="214"/>
      <c r="GS1" s="214"/>
      <c r="GX1" s="214"/>
      <c r="HC1" s="214"/>
      <c r="HH1" s="214"/>
      <c r="HM1" s="214"/>
      <c r="HR1" s="214"/>
      <c r="HW1" s="214"/>
      <c r="IB1" s="214"/>
      <c r="IG1" s="214"/>
      <c r="IL1" s="214"/>
      <c r="IQ1" s="214"/>
      <c r="IV1" s="214"/>
      <c r="JA1" s="214"/>
      <c r="JF1" s="214"/>
      <c r="JK1" s="214"/>
      <c r="JP1" s="214"/>
      <c r="JU1" s="214"/>
      <c r="JZ1" s="214"/>
      <c r="KE1" s="214"/>
      <c r="KJ1" s="214"/>
      <c r="KO1" s="214"/>
      <c r="KT1" s="214"/>
      <c r="KY1" s="214"/>
      <c r="LD1" s="214"/>
      <c r="LI1" s="214"/>
      <c r="LN1" s="214"/>
      <c r="LS1" s="214"/>
      <c r="LX1" s="214"/>
      <c r="MC1" s="214"/>
      <c r="MH1" s="214"/>
      <c r="MM1" s="214"/>
      <c r="MR1" s="214"/>
      <c r="MW1" s="214"/>
      <c r="NB1" s="214"/>
      <c r="NG1" s="214"/>
      <c r="NL1" s="214"/>
      <c r="NQ1" s="214"/>
      <c r="NV1" s="214"/>
      <c r="OA1" s="214"/>
      <c r="OF1" s="214"/>
      <c r="OK1" s="214"/>
      <c r="OP1" s="214"/>
      <c r="OU1" s="214"/>
      <c r="OZ1" s="214"/>
      <c r="PE1" s="214"/>
      <c r="PJ1" s="214"/>
      <c r="PO1" s="214"/>
      <c r="PT1" s="214"/>
      <c r="PY1" s="214"/>
      <c r="QD1" s="214"/>
      <c r="QI1" s="214"/>
      <c r="QN1" s="214"/>
      <c r="QS1" s="214"/>
      <c r="QX1" s="214"/>
      <c r="RC1" s="214"/>
      <c r="RH1" s="214"/>
      <c r="RM1" s="214"/>
      <c r="RR1" s="214"/>
      <c r="RW1" s="214"/>
      <c r="SB1" s="214"/>
      <c r="SG1" s="214"/>
      <c r="SL1" s="214"/>
      <c r="SQ1" s="214"/>
      <c r="SV1" s="214"/>
      <c r="TA1" s="214"/>
      <c r="TF1" s="214"/>
      <c r="TK1" s="214"/>
      <c r="TP1" s="214"/>
      <c r="TU1" s="214"/>
      <c r="TZ1" s="214"/>
      <c r="UE1" s="214"/>
      <c r="UJ1" s="214"/>
      <c r="UO1" s="214"/>
      <c r="UT1" s="214"/>
      <c r="UY1" s="214"/>
      <c r="VD1" s="214"/>
      <c r="VI1" s="214"/>
      <c r="VN1" s="214"/>
      <c r="VS1" s="214"/>
      <c r="VX1" s="214"/>
      <c r="WC1" s="214"/>
      <c r="WH1" s="214"/>
      <c r="WM1" s="214"/>
      <c r="WR1" s="214"/>
      <c r="WW1" s="214"/>
      <c r="XB1" s="214"/>
      <c r="XG1" s="214"/>
      <c r="XL1" s="214"/>
      <c r="XQ1" s="214"/>
      <c r="XV1" s="214"/>
      <c r="YA1" s="214"/>
      <c r="YF1" s="214"/>
      <c r="YK1" s="214"/>
      <c r="YP1" s="214"/>
      <c r="YU1" s="214"/>
      <c r="YZ1" s="214"/>
      <c r="ZE1" s="214"/>
      <c r="ZJ1" s="214"/>
      <c r="ZO1" s="214"/>
      <c r="ZT1" s="214"/>
      <c r="ZY1" s="214"/>
      <c r="AAD1" s="214"/>
      <c r="AAI1" s="214"/>
      <c r="AAN1" s="214"/>
      <c r="AAS1" s="214"/>
      <c r="AAX1" s="214"/>
      <c r="ABC1" s="214"/>
      <c r="ABH1" s="214"/>
      <c r="ABM1" s="214"/>
      <c r="ABR1" s="214"/>
      <c r="ABW1" s="214"/>
      <c r="ACB1" s="214"/>
      <c r="ACG1" s="214"/>
      <c r="ACL1" s="214"/>
      <c r="ACQ1" s="214"/>
      <c r="ACV1" s="214"/>
      <c r="ADA1" s="214"/>
      <c r="ADF1" s="214"/>
      <c r="ADK1" s="214"/>
      <c r="ADP1" s="214"/>
      <c r="ADU1" s="214"/>
      <c r="ADZ1" s="214"/>
      <c r="AEE1" s="214"/>
      <c r="AEJ1" s="214"/>
      <c r="AEO1" s="214"/>
      <c r="AET1" s="214"/>
      <c r="AEY1" s="214"/>
      <c r="AFD1" s="214"/>
      <c r="AFI1" s="214"/>
      <c r="AFN1" s="214"/>
      <c r="AFS1" s="214"/>
      <c r="AFX1" s="214"/>
      <c r="AGC1" s="214"/>
      <c r="AGH1" s="214"/>
      <c r="AGM1" s="214"/>
      <c r="AGR1" s="214"/>
      <c r="AGW1" s="214"/>
      <c r="AHB1" s="214"/>
      <c r="AHG1" s="214"/>
      <c r="AHL1" s="214"/>
      <c r="AHQ1" s="214"/>
      <c r="AHV1" s="214"/>
      <c r="AIA1" s="214"/>
      <c r="AIF1" s="214"/>
      <c r="AIK1" s="214"/>
      <c r="AIP1" s="214"/>
      <c r="AIU1" s="214"/>
      <c r="AIZ1" s="214"/>
      <c r="AJE1" s="214"/>
      <c r="AJJ1" s="214"/>
      <c r="AJO1" s="214"/>
      <c r="AJT1" s="214"/>
      <c r="AJY1" s="214"/>
      <c r="AKD1" s="214"/>
      <c r="AKI1" s="214"/>
      <c r="AKN1" s="214"/>
      <c r="AKS1" s="214"/>
      <c r="AKX1" s="214"/>
      <c r="ALC1" s="214"/>
      <c r="ALH1" s="214"/>
      <c r="ALM1" s="214"/>
      <c r="ALR1" s="214"/>
      <c r="ALW1" s="214"/>
      <c r="AMB1" s="214"/>
      <c r="AMG1" s="214"/>
      <c r="AML1" s="214"/>
      <c r="AMQ1" s="214"/>
      <c r="AMV1" s="214"/>
      <c r="ANA1" s="214"/>
      <c r="ANF1" s="214"/>
      <c r="ANK1" s="214"/>
      <c r="ANP1" s="214"/>
      <c r="ANU1" s="214"/>
      <c r="ANZ1" s="214"/>
      <c r="AOE1" s="214"/>
      <c r="AOJ1" s="214"/>
      <c r="AOO1" s="214"/>
      <c r="AOT1" s="214"/>
      <c r="AOY1" s="214"/>
      <c r="APD1" s="214"/>
      <c r="API1" s="214"/>
      <c r="APN1" s="214"/>
      <c r="APS1" s="214"/>
      <c r="APX1" s="214"/>
      <c r="AQC1" s="214"/>
      <c r="AQH1" s="214"/>
      <c r="AQM1" s="214"/>
      <c r="AQR1" s="214"/>
      <c r="AQW1" s="214"/>
      <c r="ARB1" s="214"/>
      <c r="ARG1" s="214"/>
      <c r="ARL1" s="214"/>
      <c r="ARQ1" s="214"/>
      <c r="ARV1" s="214"/>
      <c r="ASA1" s="214"/>
      <c r="ASF1" s="214"/>
      <c r="ASK1" s="214"/>
      <c r="ASP1" s="214"/>
      <c r="ASU1" s="214"/>
      <c r="ASZ1" s="214"/>
      <c r="ATE1" s="214"/>
      <c r="ATJ1" s="214"/>
      <c r="ATO1" s="214"/>
      <c r="ATT1" s="214"/>
      <c r="ATY1" s="214"/>
      <c r="AUD1" s="214"/>
      <c r="AUI1" s="214"/>
      <c r="AUN1" s="214"/>
      <c r="AUS1" s="214"/>
      <c r="AUX1" s="214"/>
      <c r="AVC1" s="214"/>
      <c r="AVH1" s="214"/>
      <c r="AVM1" s="214"/>
      <c r="AVR1" s="214"/>
      <c r="AVW1" s="214"/>
      <c r="AWB1" s="214"/>
      <c r="AWG1" s="214"/>
      <c r="AWL1" s="214"/>
      <c r="AWQ1" s="214"/>
      <c r="AWV1" s="214"/>
      <c r="AXA1" s="214"/>
      <c r="AXF1" s="214"/>
      <c r="AXK1" s="214"/>
      <c r="AXP1" s="214"/>
      <c r="AXU1" s="214"/>
      <c r="AXZ1" s="214"/>
      <c r="AYE1" s="214"/>
      <c r="AYJ1" s="214"/>
      <c r="AYO1" s="214"/>
      <c r="AYT1" s="214"/>
      <c r="AYY1" s="214"/>
      <c r="AZD1" s="214"/>
      <c r="AZI1" s="214"/>
      <c r="AZN1" s="214"/>
      <c r="AZS1" s="214"/>
      <c r="AZX1" s="214"/>
      <c r="BAC1" s="214"/>
      <c r="BAH1" s="214"/>
      <c r="BAM1" s="214"/>
      <c r="BAR1" s="214"/>
      <c r="BAW1" s="214"/>
      <c r="BBB1" s="214"/>
      <c r="BBG1" s="214"/>
      <c r="BBL1" s="214"/>
      <c r="BBQ1" s="214"/>
      <c r="BBV1" s="214"/>
      <c r="BCA1" s="214"/>
      <c r="BCF1" s="214"/>
      <c r="BCK1" s="214"/>
      <c r="BCP1" s="214"/>
      <c r="BCU1" s="214"/>
      <c r="BCZ1" s="214"/>
      <c r="BDE1" s="214"/>
      <c r="BDJ1" s="214"/>
      <c r="BDO1" s="214"/>
      <c r="BDT1" s="214"/>
      <c r="BDY1" s="214"/>
      <c r="BED1" s="214"/>
      <c r="BEI1" s="214"/>
      <c r="BEN1" s="214"/>
      <c r="BES1" s="214"/>
      <c r="BEX1" s="214"/>
      <c r="BFC1" s="214"/>
      <c r="BFH1" s="214"/>
      <c r="BFM1" s="214"/>
      <c r="BFR1" s="214"/>
      <c r="BFW1" s="214"/>
      <c r="BGB1" s="214"/>
      <c r="BGG1" s="214"/>
      <c r="BGL1" s="214"/>
      <c r="BGQ1" s="214"/>
      <c r="BGV1" s="214"/>
      <c r="BHA1" s="214"/>
      <c r="BHF1" s="214"/>
      <c r="BHK1" s="214"/>
      <c r="BHP1" s="214"/>
      <c r="BHU1" s="214"/>
      <c r="BHZ1" s="214"/>
      <c r="BIE1" s="214"/>
      <c r="BIJ1" s="214"/>
      <c r="BIO1" s="214"/>
      <c r="BIT1" s="214"/>
      <c r="BIY1" s="214"/>
      <c r="BJD1" s="214"/>
      <c r="BJI1" s="214"/>
      <c r="BJN1" s="214"/>
      <c r="BJS1" s="214"/>
      <c r="BJX1" s="214"/>
      <c r="BKC1" s="214"/>
      <c r="BKH1" s="214"/>
      <c r="BKM1" s="214"/>
      <c r="BKR1" s="214"/>
      <c r="BKW1" s="214"/>
      <c r="BLB1" s="214"/>
      <c r="BLG1" s="214"/>
      <c r="BLL1" s="214"/>
      <c r="BLQ1" s="214"/>
      <c r="BLV1" s="214"/>
      <c r="BMA1" s="214"/>
      <c r="BMF1" s="214"/>
      <c r="BMK1" s="214"/>
      <c r="BMP1" s="214"/>
      <c r="BMU1" s="214"/>
      <c r="BMZ1" s="214"/>
      <c r="BNE1" s="214"/>
      <c r="BNJ1" s="214"/>
      <c r="BNO1" s="214"/>
      <c r="BNT1" s="214"/>
      <c r="BNY1" s="214"/>
      <c r="BOD1" s="214"/>
      <c r="BOI1" s="214"/>
      <c r="BON1" s="214"/>
      <c r="BOS1" s="214"/>
      <c r="BOX1" s="214"/>
      <c r="BPC1" s="214"/>
      <c r="BPH1" s="214"/>
      <c r="BPM1" s="214"/>
      <c r="BPR1" s="214"/>
      <c r="BPW1" s="214"/>
      <c r="BQB1" s="214"/>
      <c r="BQG1" s="214"/>
      <c r="BQL1" s="214"/>
      <c r="BQQ1" s="214"/>
      <c r="BQV1" s="214"/>
      <c r="BRA1" s="214"/>
      <c r="BRF1" s="214"/>
      <c r="BRK1" s="214"/>
      <c r="BRP1" s="214"/>
      <c r="BRU1" s="214"/>
      <c r="BRZ1" s="214"/>
      <c r="BSE1" s="214"/>
      <c r="BSJ1" s="214"/>
      <c r="BSO1" s="214"/>
      <c r="BST1" s="214"/>
      <c r="BSY1" s="214"/>
      <c r="BTD1" s="214"/>
      <c r="BTI1" s="214"/>
      <c r="BTN1" s="214"/>
      <c r="BTS1" s="214"/>
      <c r="BTX1" s="214"/>
      <c r="BUC1" s="214"/>
      <c r="BUH1" s="214"/>
      <c r="BUM1" s="214"/>
      <c r="BUR1" s="214"/>
      <c r="BUW1" s="214"/>
      <c r="BVB1" s="214"/>
      <c r="BVG1" s="214"/>
      <c r="BVL1" s="214"/>
      <c r="BVQ1" s="214"/>
      <c r="BVV1" s="214"/>
      <c r="BWA1" s="214"/>
      <c r="BWF1" s="214"/>
      <c r="BWK1" s="214"/>
      <c r="BWP1" s="214"/>
      <c r="BWU1" s="214"/>
      <c r="BWZ1" s="214"/>
      <c r="BXE1" s="214"/>
      <c r="BXJ1" s="214"/>
      <c r="BXO1" s="214"/>
      <c r="BXT1" s="214"/>
      <c r="BXY1" s="214"/>
      <c r="BYD1" s="214"/>
      <c r="BYI1" s="214"/>
      <c r="BYN1" s="214"/>
      <c r="BYS1" s="214"/>
      <c r="BYX1" s="214"/>
      <c r="BZC1" s="214"/>
      <c r="BZH1" s="214"/>
      <c r="BZM1" s="214"/>
      <c r="BZR1" s="214"/>
      <c r="BZW1" s="214"/>
      <c r="CAB1" s="214"/>
      <c r="CAG1" s="214"/>
      <c r="CAL1" s="214"/>
      <c r="CAQ1" s="214"/>
      <c r="CAV1" s="214"/>
      <c r="CBA1" s="214"/>
      <c r="CBF1" s="214"/>
      <c r="CBK1" s="214"/>
      <c r="CBP1" s="214"/>
      <c r="CBU1" s="214"/>
      <c r="CBZ1" s="214"/>
      <c r="CCE1" s="214"/>
      <c r="CCJ1" s="214"/>
      <c r="CCO1" s="214"/>
      <c r="CCT1" s="214"/>
      <c r="CCY1" s="214"/>
      <c r="CDD1" s="214"/>
      <c r="CDI1" s="214"/>
      <c r="CDN1" s="214"/>
      <c r="CDS1" s="214"/>
      <c r="CDX1" s="214"/>
      <c r="CEC1" s="214"/>
      <c r="CEH1" s="214"/>
      <c r="CEM1" s="214"/>
      <c r="CER1" s="214"/>
      <c r="CEW1" s="214"/>
      <c r="CFB1" s="214"/>
      <c r="CFG1" s="214"/>
      <c r="CFL1" s="214"/>
      <c r="CFQ1" s="214"/>
      <c r="CFV1" s="214"/>
      <c r="CGA1" s="214"/>
      <c r="CGF1" s="214"/>
      <c r="CGK1" s="214"/>
      <c r="CGP1" s="214"/>
      <c r="CGU1" s="214"/>
      <c r="CGZ1" s="214"/>
      <c r="CHE1" s="214"/>
      <c r="CHJ1" s="214"/>
      <c r="CHO1" s="214"/>
      <c r="CHT1" s="214"/>
      <c r="CHY1" s="214"/>
      <c r="CID1" s="214"/>
      <c r="CII1" s="214"/>
      <c r="CIN1" s="214"/>
      <c r="CIS1" s="214"/>
      <c r="CIX1" s="214"/>
      <c r="CJC1" s="214"/>
      <c r="CJH1" s="214"/>
      <c r="CJM1" s="214"/>
      <c r="CJR1" s="214"/>
      <c r="CJW1" s="214"/>
      <c r="CKB1" s="214"/>
      <c r="CKG1" s="214"/>
      <c r="CKL1" s="214"/>
      <c r="CKQ1" s="214"/>
      <c r="CKV1" s="214"/>
      <c r="CLA1" s="214"/>
      <c r="CLF1" s="214"/>
      <c r="CLK1" s="214"/>
      <c r="CLP1" s="214"/>
      <c r="CLU1" s="214"/>
      <c r="CLZ1" s="214"/>
      <c r="CME1" s="214"/>
      <c r="CMJ1" s="214"/>
      <c r="CMO1" s="214"/>
      <c r="CMT1" s="214"/>
      <c r="CMY1" s="214"/>
      <c r="CND1" s="214"/>
      <c r="CNI1" s="214"/>
      <c r="CNN1" s="214"/>
      <c r="CNS1" s="214"/>
      <c r="CNX1" s="214"/>
      <c r="COC1" s="214"/>
      <c r="COH1" s="214"/>
      <c r="COM1" s="214"/>
      <c r="COR1" s="214"/>
      <c r="COW1" s="214"/>
      <c r="CPB1" s="214"/>
      <c r="CPG1" s="214"/>
      <c r="CPL1" s="214"/>
      <c r="CPQ1" s="214"/>
      <c r="CPV1" s="214"/>
      <c r="CQA1" s="214"/>
      <c r="CQF1" s="214"/>
      <c r="CQK1" s="214"/>
      <c r="CQP1" s="214"/>
      <c r="CQU1" s="214"/>
      <c r="CQZ1" s="214"/>
      <c r="CRE1" s="214"/>
      <c r="CRJ1" s="214"/>
      <c r="CRO1" s="214"/>
      <c r="CRT1" s="214"/>
      <c r="CRY1" s="214"/>
      <c r="CSD1" s="214"/>
      <c r="CSI1" s="214"/>
      <c r="CSN1" s="214"/>
      <c r="CSS1" s="214"/>
      <c r="CSX1" s="214"/>
      <c r="CTC1" s="214"/>
      <c r="CTH1" s="214"/>
      <c r="CTM1" s="214"/>
      <c r="CTR1" s="214"/>
      <c r="CTW1" s="214"/>
      <c r="CUB1" s="214"/>
      <c r="CUG1" s="214"/>
      <c r="CUL1" s="214"/>
      <c r="CUQ1" s="214"/>
      <c r="CUV1" s="214"/>
      <c r="CVA1" s="214"/>
      <c r="CVF1" s="214"/>
      <c r="CVK1" s="214"/>
      <c r="CVP1" s="214"/>
      <c r="CVU1" s="214"/>
      <c r="CVZ1" s="214"/>
      <c r="CWE1" s="214"/>
      <c r="CWJ1" s="214"/>
      <c r="CWO1" s="214"/>
      <c r="CWT1" s="214"/>
      <c r="CWY1" s="214"/>
      <c r="CXD1" s="214"/>
      <c r="CXI1" s="214"/>
      <c r="CXN1" s="214"/>
      <c r="CXS1" s="214"/>
      <c r="CXX1" s="214"/>
      <c r="CYC1" s="214"/>
      <c r="CYH1" s="214"/>
      <c r="CYM1" s="214"/>
      <c r="CYR1" s="214"/>
      <c r="CYW1" s="214"/>
      <c r="CZB1" s="214"/>
      <c r="CZG1" s="214"/>
      <c r="CZL1" s="214"/>
      <c r="CZQ1" s="214"/>
      <c r="CZV1" s="214"/>
      <c r="DAA1" s="214"/>
      <c r="DAF1" s="214"/>
      <c r="DAK1" s="214"/>
      <c r="DAP1" s="214"/>
      <c r="DAU1" s="214"/>
      <c r="DAZ1" s="214"/>
      <c r="DBE1" s="214"/>
      <c r="DBJ1" s="214"/>
      <c r="DBO1" s="214"/>
      <c r="DBT1" s="214"/>
      <c r="DBY1" s="214"/>
      <c r="DCD1" s="214"/>
      <c r="DCI1" s="214"/>
      <c r="DCN1" s="214"/>
      <c r="DCS1" s="214"/>
      <c r="DCX1" s="214"/>
      <c r="DDC1" s="214"/>
      <c r="DDH1" s="214"/>
      <c r="DDM1" s="214"/>
      <c r="DDR1" s="214"/>
      <c r="DDW1" s="214"/>
      <c r="DEB1" s="214"/>
      <c r="DEG1" s="214"/>
      <c r="DEL1" s="214"/>
      <c r="DEQ1" s="214"/>
      <c r="DEV1" s="214"/>
      <c r="DFA1" s="214"/>
      <c r="DFF1" s="214"/>
      <c r="DFK1" s="214"/>
      <c r="DFP1" s="214"/>
      <c r="DFU1" s="214"/>
      <c r="DFZ1" s="214"/>
      <c r="DGE1" s="214"/>
      <c r="DGJ1" s="214"/>
      <c r="DGO1" s="214"/>
      <c r="DGT1" s="214"/>
      <c r="DGY1" s="214"/>
      <c r="DHD1" s="214"/>
      <c r="DHI1" s="214"/>
      <c r="DHN1" s="214"/>
      <c r="DHS1" s="214"/>
      <c r="DHX1" s="214"/>
      <c r="DIC1" s="214"/>
      <c r="DIH1" s="214"/>
      <c r="DIM1" s="214"/>
      <c r="DIR1" s="214"/>
      <c r="DIW1" s="214"/>
      <c r="DJB1" s="214"/>
      <c r="DJG1" s="214"/>
      <c r="DJL1" s="214"/>
      <c r="DJQ1" s="214"/>
      <c r="DJV1" s="214"/>
      <c r="DKA1" s="214"/>
      <c r="DKF1" s="214"/>
      <c r="DKK1" s="214"/>
      <c r="DKP1" s="214"/>
      <c r="DKU1" s="214"/>
      <c r="DKZ1" s="214"/>
      <c r="DLE1" s="214"/>
      <c r="DLJ1" s="214"/>
      <c r="DLO1" s="214"/>
      <c r="DLT1" s="214"/>
      <c r="DLY1" s="214"/>
      <c r="DMD1" s="214"/>
      <c r="DMI1" s="214"/>
      <c r="DMN1" s="214"/>
      <c r="DMS1" s="214"/>
      <c r="DMX1" s="214"/>
      <c r="DNC1" s="214"/>
      <c r="DNH1" s="214"/>
      <c r="DNM1" s="214"/>
      <c r="DNR1" s="214"/>
      <c r="DNW1" s="214"/>
      <c r="DOB1" s="214"/>
      <c r="DOG1" s="214"/>
      <c r="DOL1" s="214"/>
      <c r="DOQ1" s="214"/>
      <c r="DOV1" s="214"/>
      <c r="DPA1" s="214"/>
      <c r="DPF1" s="214"/>
      <c r="DPK1" s="214"/>
      <c r="DPP1" s="214"/>
      <c r="DPU1" s="214"/>
      <c r="DPZ1" s="214"/>
      <c r="DQE1" s="214"/>
      <c r="DQJ1" s="214"/>
      <c r="DQO1" s="214"/>
      <c r="DQT1" s="214"/>
      <c r="DQY1" s="214"/>
      <c r="DRD1" s="214"/>
      <c r="DRI1" s="214"/>
      <c r="DRN1" s="214"/>
      <c r="DRS1" s="214"/>
      <c r="DRX1" s="214"/>
      <c r="DSC1" s="214"/>
      <c r="DSH1" s="214"/>
      <c r="DSM1" s="214"/>
      <c r="DSR1" s="214"/>
      <c r="DSW1" s="214"/>
      <c r="DTB1" s="214"/>
      <c r="DTG1" s="214"/>
      <c r="DTL1" s="214"/>
      <c r="DTQ1" s="214"/>
      <c r="DTV1" s="214"/>
      <c r="DUA1" s="214"/>
      <c r="DUF1" s="214"/>
      <c r="DUK1" s="214"/>
      <c r="DUP1" s="214"/>
      <c r="DUU1" s="214"/>
      <c r="DUZ1" s="214"/>
      <c r="DVE1" s="214"/>
      <c r="DVJ1" s="214"/>
      <c r="DVO1" s="214"/>
      <c r="DVT1" s="214"/>
      <c r="DVY1" s="214"/>
      <c r="DWD1" s="214"/>
      <c r="DWI1" s="214"/>
      <c r="DWN1" s="214"/>
      <c r="DWS1" s="214"/>
      <c r="DWX1" s="214"/>
      <c r="DXC1" s="214"/>
      <c r="DXH1" s="214"/>
      <c r="DXM1" s="214"/>
      <c r="DXR1" s="214"/>
      <c r="DXW1" s="214"/>
      <c r="DYB1" s="214"/>
      <c r="DYG1" s="214"/>
      <c r="DYL1" s="214"/>
      <c r="DYQ1" s="214"/>
      <c r="DYV1" s="214"/>
      <c r="DZA1" s="214"/>
      <c r="DZF1" s="214"/>
      <c r="DZK1" s="214"/>
      <c r="DZP1" s="214"/>
      <c r="DZU1" s="214"/>
      <c r="DZZ1" s="214"/>
      <c r="EAE1" s="214"/>
      <c r="EAJ1" s="214"/>
      <c r="EAO1" s="214"/>
      <c r="EAT1" s="214"/>
      <c r="EAY1" s="214"/>
      <c r="EBD1" s="214"/>
      <c r="EBI1" s="214"/>
      <c r="EBN1" s="214"/>
      <c r="EBS1" s="214"/>
      <c r="EBX1" s="214"/>
      <c r="ECC1" s="214"/>
      <c r="ECH1" s="214"/>
      <c r="ECM1" s="214"/>
      <c r="ECR1" s="214"/>
      <c r="ECW1" s="214"/>
      <c r="EDB1" s="214"/>
      <c r="EDG1" s="214"/>
      <c r="EDL1" s="214"/>
      <c r="EDQ1" s="214"/>
      <c r="EDV1" s="214"/>
      <c r="EEA1" s="214"/>
      <c r="EEF1" s="214"/>
      <c r="EEK1" s="214"/>
      <c r="EEP1" s="214"/>
      <c r="EEU1" s="214"/>
      <c r="EEZ1" s="214"/>
      <c r="EFE1" s="214"/>
      <c r="EFJ1" s="214"/>
      <c r="EFO1" s="214"/>
      <c r="EFT1" s="214"/>
      <c r="EFY1" s="214"/>
      <c r="EGD1" s="214"/>
      <c r="EGI1" s="214"/>
      <c r="EGN1" s="214"/>
      <c r="EGS1" s="214"/>
      <c r="EGX1" s="214"/>
      <c r="EHC1" s="214"/>
      <c r="EHH1" s="214"/>
      <c r="EHM1" s="214"/>
      <c r="EHR1" s="214"/>
      <c r="EHW1" s="214"/>
      <c r="EIB1" s="214"/>
      <c r="EIG1" s="214"/>
      <c r="EIL1" s="214"/>
      <c r="EIQ1" s="214"/>
      <c r="EIV1" s="214"/>
      <c r="EJA1" s="214"/>
      <c r="EJF1" s="214"/>
      <c r="EJK1" s="214"/>
      <c r="EJP1" s="214"/>
      <c r="EJU1" s="214"/>
      <c r="EJZ1" s="214"/>
      <c r="EKE1" s="214"/>
      <c r="EKJ1" s="214"/>
      <c r="EKO1" s="214"/>
      <c r="EKT1" s="214"/>
      <c r="EKY1" s="214"/>
      <c r="ELD1" s="214"/>
      <c r="ELI1" s="214"/>
      <c r="ELN1" s="214"/>
      <c r="ELS1" s="214"/>
      <c r="ELX1" s="214"/>
      <c r="EMC1" s="214"/>
      <c r="EMH1" s="214"/>
      <c r="EMM1" s="214"/>
      <c r="EMR1" s="214"/>
      <c r="EMW1" s="214"/>
      <c r="ENB1" s="214"/>
      <c r="ENG1" s="214"/>
      <c r="ENL1" s="214"/>
      <c r="ENQ1" s="214"/>
      <c r="ENV1" s="214"/>
      <c r="EOA1" s="214"/>
      <c r="EOF1" s="214"/>
      <c r="EOK1" s="214"/>
      <c r="EOP1" s="214"/>
      <c r="EOU1" s="214"/>
      <c r="EOZ1" s="214"/>
      <c r="EPE1" s="214"/>
      <c r="EPJ1" s="214"/>
      <c r="EPO1" s="214"/>
      <c r="EPT1" s="214"/>
      <c r="EPY1" s="214"/>
      <c r="EQD1" s="214"/>
      <c r="EQI1" s="214"/>
      <c r="EQN1" s="214"/>
      <c r="EQS1" s="214"/>
      <c r="EQX1" s="214"/>
      <c r="ERC1" s="214"/>
      <c r="ERH1" s="214"/>
      <c r="ERM1" s="214"/>
      <c r="ERR1" s="214"/>
      <c r="ERW1" s="214"/>
      <c r="ESB1" s="214"/>
      <c r="ESG1" s="214"/>
      <c r="ESL1" s="214"/>
      <c r="ESQ1" s="214"/>
      <c r="ESV1" s="214"/>
      <c r="ETA1" s="214"/>
      <c r="ETF1" s="214"/>
      <c r="ETK1" s="214"/>
      <c r="ETP1" s="214"/>
      <c r="ETU1" s="214"/>
      <c r="ETZ1" s="214"/>
      <c r="EUE1" s="214"/>
      <c r="EUJ1" s="214"/>
      <c r="EUO1" s="214"/>
      <c r="EUT1" s="214"/>
      <c r="EUY1" s="214"/>
      <c r="EVD1" s="214"/>
      <c r="EVI1" s="214"/>
      <c r="EVN1" s="214"/>
      <c r="EVS1" s="214"/>
      <c r="EVX1" s="214"/>
      <c r="EWC1" s="214"/>
      <c r="EWH1" s="214"/>
      <c r="EWM1" s="214"/>
      <c r="EWR1" s="214"/>
      <c r="EWW1" s="214"/>
      <c r="EXB1" s="214"/>
      <c r="EXG1" s="214"/>
      <c r="EXL1" s="214"/>
      <c r="EXQ1" s="214"/>
      <c r="EXV1" s="214"/>
      <c r="EYA1" s="214"/>
      <c r="EYF1" s="214"/>
      <c r="EYK1" s="214"/>
      <c r="EYP1" s="214"/>
      <c r="EYU1" s="214"/>
      <c r="EYZ1" s="214"/>
      <c r="EZE1" s="214"/>
      <c r="EZJ1" s="214"/>
      <c r="EZO1" s="214"/>
      <c r="EZT1" s="214"/>
      <c r="EZY1" s="214"/>
      <c r="FAD1" s="214"/>
      <c r="FAI1" s="214"/>
      <c r="FAN1" s="214"/>
      <c r="FAS1" s="214"/>
      <c r="FAX1" s="214"/>
      <c r="FBC1" s="214"/>
      <c r="FBH1" s="214"/>
      <c r="FBM1" s="214"/>
      <c r="FBR1" s="214"/>
      <c r="FBW1" s="214"/>
      <c r="FCB1" s="214"/>
      <c r="FCG1" s="214"/>
      <c r="FCL1" s="214"/>
      <c r="FCQ1" s="214"/>
      <c r="FCV1" s="214"/>
      <c r="FDA1" s="214"/>
      <c r="FDF1" s="214"/>
      <c r="FDK1" s="214"/>
      <c r="FDP1" s="214"/>
      <c r="FDU1" s="214"/>
      <c r="FDZ1" s="214"/>
      <c r="FEE1" s="214"/>
      <c r="FEJ1" s="214"/>
      <c r="FEO1" s="214"/>
      <c r="FET1" s="214"/>
      <c r="FEY1" s="214"/>
      <c r="FFD1" s="214"/>
      <c r="FFI1" s="214"/>
      <c r="FFN1" s="214"/>
      <c r="FFS1" s="214"/>
      <c r="FFX1" s="214"/>
      <c r="FGC1" s="214"/>
      <c r="FGH1" s="214"/>
      <c r="FGM1" s="214"/>
      <c r="FGR1" s="214"/>
      <c r="FGW1" s="214"/>
      <c r="FHB1" s="214"/>
      <c r="FHG1" s="214"/>
      <c r="FHL1" s="214"/>
      <c r="FHQ1" s="214"/>
      <c r="FHV1" s="214"/>
      <c r="FIA1" s="214"/>
      <c r="FIF1" s="214"/>
      <c r="FIK1" s="214"/>
      <c r="FIP1" s="214"/>
      <c r="FIU1" s="214"/>
      <c r="FIZ1" s="214"/>
      <c r="FJE1" s="214"/>
      <c r="FJJ1" s="214"/>
      <c r="FJO1" s="214"/>
      <c r="FJT1" s="214"/>
      <c r="FJY1" s="214"/>
      <c r="FKD1" s="214"/>
      <c r="FKI1" s="214"/>
      <c r="FKN1" s="214"/>
      <c r="FKS1" s="214"/>
      <c r="FKX1" s="214"/>
      <c r="FLC1" s="214"/>
      <c r="FLH1" s="214"/>
      <c r="FLM1" s="214"/>
      <c r="FLR1" s="214"/>
      <c r="FLW1" s="214"/>
      <c r="FMB1" s="214"/>
      <c r="FMG1" s="214"/>
      <c r="FML1" s="214"/>
      <c r="FMQ1" s="214"/>
      <c r="FMV1" s="214"/>
      <c r="FNA1" s="214"/>
      <c r="FNF1" s="214"/>
      <c r="FNK1" s="214"/>
      <c r="FNP1" s="214"/>
      <c r="FNU1" s="214"/>
      <c r="FNZ1" s="214"/>
      <c r="FOE1" s="214"/>
      <c r="FOJ1" s="214"/>
      <c r="FOO1" s="214"/>
      <c r="FOT1" s="214"/>
      <c r="FOY1" s="214"/>
      <c r="FPD1" s="214"/>
      <c r="FPI1" s="214"/>
      <c r="FPN1" s="214"/>
      <c r="FPS1" s="214"/>
      <c r="FPX1" s="214"/>
      <c r="FQC1" s="214"/>
      <c r="FQH1" s="214"/>
      <c r="FQM1" s="214"/>
      <c r="FQR1" s="214"/>
      <c r="FQW1" s="214"/>
      <c r="FRB1" s="214"/>
      <c r="FRG1" s="214"/>
      <c r="FRL1" s="214"/>
      <c r="FRQ1" s="214"/>
      <c r="FRV1" s="214"/>
      <c r="FSA1" s="214"/>
      <c r="FSF1" s="214"/>
      <c r="FSK1" s="214"/>
      <c r="FSP1" s="214"/>
      <c r="FSU1" s="214"/>
      <c r="FSZ1" s="214"/>
      <c r="FTE1" s="214"/>
      <c r="FTJ1" s="214"/>
      <c r="FTO1" s="214"/>
      <c r="FTT1" s="214"/>
      <c r="FTY1" s="214"/>
      <c r="FUD1" s="214"/>
      <c r="FUI1" s="214"/>
      <c r="FUN1" s="214"/>
      <c r="FUS1" s="214"/>
      <c r="FUX1" s="214"/>
      <c r="FVC1" s="214"/>
      <c r="FVH1" s="214"/>
      <c r="FVM1" s="214"/>
      <c r="FVR1" s="214"/>
      <c r="FVW1" s="214"/>
      <c r="FWB1" s="214"/>
      <c r="FWG1" s="214"/>
      <c r="FWL1" s="214"/>
      <c r="FWQ1" s="214"/>
      <c r="FWV1" s="214"/>
      <c r="FXA1" s="214"/>
      <c r="FXF1" s="214"/>
      <c r="FXK1" s="214"/>
      <c r="FXP1" s="214"/>
      <c r="FXU1" s="214"/>
      <c r="FXZ1" s="214"/>
      <c r="FYE1" s="214"/>
      <c r="FYJ1" s="214"/>
      <c r="FYO1" s="214"/>
      <c r="FYT1" s="214"/>
      <c r="FYY1" s="214"/>
      <c r="FZD1" s="214"/>
      <c r="FZI1" s="214"/>
      <c r="FZN1" s="214"/>
      <c r="FZS1" s="214"/>
      <c r="FZX1" s="214"/>
      <c r="GAC1" s="214"/>
      <c r="GAH1" s="214"/>
      <c r="GAM1" s="214"/>
      <c r="GAR1" s="214"/>
      <c r="GAW1" s="214"/>
      <c r="GBB1" s="214"/>
      <c r="GBG1" s="214"/>
      <c r="GBL1" s="214"/>
      <c r="GBQ1" s="214"/>
      <c r="GBV1" s="214"/>
      <c r="GCA1" s="214"/>
      <c r="GCF1" s="214"/>
      <c r="GCK1" s="214"/>
      <c r="GCP1" s="214"/>
      <c r="GCU1" s="214"/>
      <c r="GCZ1" s="214"/>
      <c r="GDE1" s="214"/>
      <c r="GDJ1" s="214"/>
      <c r="GDO1" s="214"/>
      <c r="GDT1" s="214"/>
      <c r="GDY1" s="214"/>
      <c r="GED1" s="214"/>
      <c r="GEI1" s="214"/>
      <c r="GEN1" s="214"/>
      <c r="GES1" s="214"/>
      <c r="GEX1" s="214"/>
      <c r="GFC1" s="214"/>
      <c r="GFH1" s="214"/>
      <c r="GFM1" s="214"/>
      <c r="GFR1" s="214"/>
      <c r="GFW1" s="214"/>
      <c r="GGB1" s="214"/>
      <c r="GGG1" s="214"/>
      <c r="GGL1" s="214"/>
      <c r="GGQ1" s="214"/>
      <c r="GGV1" s="214"/>
      <c r="GHA1" s="214"/>
      <c r="GHF1" s="214"/>
      <c r="GHK1" s="214"/>
      <c r="GHP1" s="214"/>
      <c r="GHU1" s="214"/>
      <c r="GHZ1" s="214"/>
      <c r="GIE1" s="214"/>
      <c r="GIJ1" s="214"/>
      <c r="GIO1" s="214"/>
      <c r="GIT1" s="214"/>
      <c r="GIY1" s="214"/>
      <c r="GJD1" s="214"/>
      <c r="GJI1" s="214"/>
      <c r="GJN1" s="214"/>
      <c r="GJS1" s="214"/>
      <c r="GJX1" s="214"/>
      <c r="GKC1" s="214"/>
      <c r="GKH1" s="214"/>
      <c r="GKM1" s="214"/>
      <c r="GKR1" s="214"/>
      <c r="GKW1" s="214"/>
      <c r="GLB1" s="214"/>
      <c r="GLG1" s="214"/>
      <c r="GLL1" s="214"/>
      <c r="GLQ1" s="214"/>
      <c r="GLV1" s="214"/>
      <c r="GMA1" s="214"/>
      <c r="GMF1" s="214"/>
      <c r="GMK1" s="214"/>
      <c r="GMP1" s="214"/>
      <c r="GMU1" s="214"/>
      <c r="GMZ1" s="214"/>
      <c r="GNE1" s="214"/>
      <c r="GNJ1" s="214"/>
      <c r="GNO1" s="214"/>
      <c r="GNT1" s="214"/>
      <c r="GNY1" s="214"/>
      <c r="GOD1" s="214"/>
      <c r="GOI1" s="214"/>
      <c r="GON1" s="214"/>
      <c r="GOS1" s="214"/>
      <c r="GOX1" s="214"/>
      <c r="GPC1" s="214"/>
      <c r="GPH1" s="214"/>
      <c r="GPM1" s="214"/>
      <c r="GPR1" s="214"/>
      <c r="GPW1" s="214"/>
      <c r="GQB1" s="214"/>
      <c r="GQG1" s="214"/>
      <c r="GQL1" s="214"/>
      <c r="GQQ1" s="214"/>
      <c r="GQV1" s="214"/>
      <c r="GRA1" s="214"/>
      <c r="GRF1" s="214"/>
      <c r="GRK1" s="214"/>
      <c r="GRP1" s="214"/>
      <c r="GRU1" s="214"/>
      <c r="GRZ1" s="214"/>
      <c r="GSE1" s="214"/>
      <c r="GSJ1" s="214"/>
      <c r="GSO1" s="214"/>
      <c r="GST1" s="214"/>
      <c r="GSY1" s="214"/>
      <c r="GTD1" s="214"/>
      <c r="GTI1" s="214"/>
      <c r="GTN1" s="214"/>
      <c r="GTS1" s="214"/>
      <c r="GTX1" s="214"/>
      <c r="GUC1" s="214"/>
      <c r="GUH1" s="214"/>
      <c r="GUM1" s="214"/>
      <c r="GUR1" s="214"/>
      <c r="GUW1" s="214"/>
      <c r="GVB1" s="214"/>
      <c r="GVG1" s="214"/>
      <c r="GVL1" s="214"/>
      <c r="GVQ1" s="214"/>
      <c r="GVV1" s="214"/>
      <c r="GWA1" s="214"/>
      <c r="GWF1" s="214"/>
      <c r="GWK1" s="214"/>
      <c r="GWP1" s="214"/>
      <c r="GWU1" s="214"/>
      <c r="GWZ1" s="214"/>
      <c r="GXE1" s="214"/>
      <c r="GXJ1" s="214"/>
      <c r="GXO1" s="214"/>
      <c r="GXT1" s="214"/>
      <c r="GXY1" s="214"/>
      <c r="GYD1" s="214"/>
      <c r="GYI1" s="214"/>
      <c r="GYN1" s="214"/>
      <c r="GYS1" s="214"/>
      <c r="GYX1" s="214"/>
      <c r="GZC1" s="214"/>
      <c r="GZH1" s="214"/>
      <c r="GZM1" s="214"/>
      <c r="GZR1" s="214"/>
      <c r="GZW1" s="214"/>
      <c r="HAB1" s="214"/>
      <c r="HAG1" s="214"/>
      <c r="HAL1" s="214"/>
      <c r="HAQ1" s="214"/>
      <c r="HAV1" s="214"/>
      <c r="HBA1" s="214"/>
      <c r="HBF1" s="214"/>
      <c r="HBK1" s="214"/>
      <c r="HBP1" s="214"/>
      <c r="HBU1" s="214"/>
      <c r="HBZ1" s="214"/>
      <c r="HCE1" s="214"/>
      <c r="HCJ1" s="214"/>
      <c r="HCO1" s="214"/>
      <c r="HCT1" s="214"/>
      <c r="HCY1" s="214"/>
      <c r="HDD1" s="214"/>
      <c r="HDI1" s="214"/>
      <c r="HDN1" s="214"/>
      <c r="HDS1" s="214"/>
      <c r="HDX1" s="214"/>
      <c r="HEC1" s="214"/>
      <c r="HEH1" s="214"/>
      <c r="HEM1" s="214"/>
      <c r="HER1" s="214"/>
      <c r="HEW1" s="214"/>
      <c r="HFB1" s="214"/>
      <c r="HFG1" s="214"/>
      <c r="HFL1" s="214"/>
      <c r="HFQ1" s="214"/>
      <c r="HFV1" s="214"/>
      <c r="HGA1" s="214"/>
      <c r="HGF1" s="214"/>
      <c r="HGK1" s="214"/>
      <c r="HGP1" s="214"/>
      <c r="HGU1" s="214"/>
      <c r="HGZ1" s="214"/>
      <c r="HHE1" s="214"/>
      <c r="HHJ1" s="214"/>
      <c r="HHO1" s="214"/>
      <c r="HHT1" s="214"/>
      <c r="HHY1" s="214"/>
      <c r="HID1" s="214"/>
      <c r="HII1" s="214"/>
      <c r="HIN1" s="214"/>
      <c r="HIS1" s="214"/>
      <c r="HIX1" s="214"/>
      <c r="HJC1" s="214"/>
      <c r="HJH1" s="214"/>
      <c r="HJM1" s="214"/>
      <c r="HJR1" s="214"/>
      <c r="HJW1" s="214"/>
      <c r="HKB1" s="214"/>
      <c r="HKG1" s="214"/>
      <c r="HKL1" s="214"/>
      <c r="HKQ1" s="214"/>
      <c r="HKV1" s="214"/>
      <c r="HLA1" s="214"/>
      <c r="HLF1" s="214"/>
      <c r="HLK1" s="214"/>
      <c r="HLP1" s="214"/>
      <c r="HLU1" s="214"/>
      <c r="HLZ1" s="214"/>
      <c r="HME1" s="214"/>
      <c r="HMJ1" s="214"/>
      <c r="HMO1" s="214"/>
      <c r="HMT1" s="214"/>
      <c r="HMY1" s="214"/>
      <c r="HND1" s="214"/>
      <c r="HNI1" s="214"/>
      <c r="HNN1" s="214"/>
      <c r="HNS1" s="214"/>
      <c r="HNX1" s="214"/>
      <c r="HOC1" s="214"/>
      <c r="HOH1" s="214"/>
      <c r="HOM1" s="214"/>
      <c r="HOR1" s="214"/>
      <c r="HOW1" s="214"/>
      <c r="HPB1" s="214"/>
      <c r="HPG1" s="214"/>
      <c r="HPL1" s="214"/>
      <c r="HPQ1" s="214"/>
      <c r="HPV1" s="214"/>
      <c r="HQA1" s="214"/>
      <c r="HQF1" s="214"/>
      <c r="HQK1" s="214"/>
      <c r="HQP1" s="214"/>
      <c r="HQU1" s="214"/>
      <c r="HQZ1" s="214"/>
      <c r="HRE1" s="214"/>
      <c r="HRJ1" s="214"/>
      <c r="HRO1" s="214"/>
      <c r="HRT1" s="214"/>
      <c r="HRY1" s="214"/>
      <c r="HSD1" s="214"/>
      <c r="HSI1" s="214"/>
      <c r="HSN1" s="214"/>
      <c r="HSS1" s="214"/>
      <c r="HSX1" s="214"/>
      <c r="HTC1" s="214"/>
      <c r="HTH1" s="214"/>
      <c r="HTM1" s="214"/>
      <c r="HTR1" s="214"/>
      <c r="HTW1" s="214"/>
      <c r="HUB1" s="214"/>
      <c r="HUG1" s="214"/>
      <c r="HUL1" s="214"/>
      <c r="HUQ1" s="214"/>
      <c r="HUV1" s="214"/>
      <c r="HVA1" s="214"/>
      <c r="HVF1" s="214"/>
      <c r="HVK1" s="214"/>
      <c r="HVP1" s="214"/>
      <c r="HVU1" s="214"/>
      <c r="HVZ1" s="214"/>
      <c r="HWE1" s="214"/>
      <c r="HWJ1" s="214"/>
      <c r="HWO1" s="214"/>
      <c r="HWT1" s="214"/>
      <c r="HWY1" s="214"/>
      <c r="HXD1" s="214"/>
      <c r="HXI1" s="214"/>
      <c r="HXN1" s="214"/>
      <c r="HXS1" s="214"/>
      <c r="HXX1" s="214"/>
      <c r="HYC1" s="214"/>
      <c r="HYH1" s="214"/>
      <c r="HYM1" s="214"/>
      <c r="HYR1" s="214"/>
      <c r="HYW1" s="214"/>
      <c r="HZB1" s="214"/>
      <c r="HZG1" s="214"/>
      <c r="HZL1" s="214"/>
      <c r="HZQ1" s="214"/>
      <c r="HZV1" s="214"/>
      <c r="IAA1" s="214"/>
      <c r="IAF1" s="214"/>
      <c r="IAK1" s="214"/>
      <c r="IAP1" s="214"/>
      <c r="IAU1" s="214"/>
      <c r="IAZ1" s="214"/>
      <c r="IBE1" s="214"/>
      <c r="IBJ1" s="214"/>
      <c r="IBO1" s="214"/>
      <c r="IBT1" s="214"/>
      <c r="IBY1" s="214"/>
      <c r="ICD1" s="214"/>
      <c r="ICI1" s="214"/>
      <c r="ICN1" s="214"/>
      <c r="ICS1" s="214"/>
      <c r="ICX1" s="214"/>
      <c r="IDC1" s="214"/>
      <c r="IDH1" s="214"/>
      <c r="IDM1" s="214"/>
      <c r="IDR1" s="214"/>
      <c r="IDW1" s="214"/>
      <c r="IEB1" s="214"/>
      <c r="IEG1" s="214"/>
      <c r="IEL1" s="214"/>
      <c r="IEQ1" s="214"/>
      <c r="IEV1" s="214"/>
      <c r="IFA1" s="214"/>
      <c r="IFF1" s="214"/>
      <c r="IFK1" s="214"/>
      <c r="IFP1" s="214"/>
      <c r="IFU1" s="214"/>
      <c r="IFZ1" s="214"/>
      <c r="IGE1" s="214"/>
      <c r="IGJ1" s="214"/>
      <c r="IGO1" s="214"/>
      <c r="IGT1" s="214"/>
      <c r="IGY1" s="214"/>
      <c r="IHD1" s="214"/>
      <c r="IHI1" s="214"/>
      <c r="IHN1" s="214"/>
      <c r="IHS1" s="214"/>
      <c r="IHX1" s="214"/>
      <c r="IIC1" s="214"/>
      <c r="IIH1" s="214"/>
      <c r="IIM1" s="214"/>
      <c r="IIR1" s="214"/>
      <c r="IIW1" s="214"/>
      <c r="IJB1" s="214"/>
      <c r="IJG1" s="214"/>
      <c r="IJL1" s="214"/>
      <c r="IJQ1" s="214"/>
      <c r="IJV1" s="214"/>
      <c r="IKA1" s="214"/>
      <c r="IKF1" s="214"/>
      <c r="IKK1" s="214"/>
      <c r="IKP1" s="214"/>
      <c r="IKU1" s="214"/>
      <c r="IKZ1" s="214"/>
      <c r="ILE1" s="214"/>
      <c r="ILJ1" s="214"/>
      <c r="ILO1" s="214"/>
      <c r="ILT1" s="214"/>
      <c r="ILY1" s="214"/>
      <c r="IMD1" s="214"/>
      <c r="IMI1" s="214"/>
      <c r="IMN1" s="214"/>
      <c r="IMS1" s="214"/>
      <c r="IMX1" s="214"/>
      <c r="INC1" s="214"/>
      <c r="INH1" s="214"/>
      <c r="INM1" s="214"/>
      <c r="INR1" s="214"/>
      <c r="INW1" s="214"/>
      <c r="IOB1" s="214"/>
      <c r="IOG1" s="214"/>
      <c r="IOL1" s="214"/>
      <c r="IOQ1" s="214"/>
      <c r="IOV1" s="214"/>
      <c r="IPA1" s="214"/>
      <c r="IPF1" s="214"/>
      <c r="IPK1" s="214"/>
      <c r="IPP1" s="214"/>
      <c r="IPU1" s="214"/>
      <c r="IPZ1" s="214"/>
      <c r="IQE1" s="214"/>
      <c r="IQJ1" s="214"/>
      <c r="IQO1" s="214"/>
      <c r="IQT1" s="214"/>
      <c r="IQY1" s="214"/>
      <c r="IRD1" s="214"/>
      <c r="IRI1" s="214"/>
      <c r="IRN1" s="214"/>
      <c r="IRS1" s="214"/>
      <c r="IRX1" s="214"/>
      <c r="ISC1" s="214"/>
      <c r="ISH1" s="214"/>
      <c r="ISM1" s="214"/>
      <c r="ISR1" s="214"/>
      <c r="ISW1" s="214"/>
      <c r="ITB1" s="214"/>
      <c r="ITG1" s="214"/>
      <c r="ITL1" s="214"/>
      <c r="ITQ1" s="214"/>
      <c r="ITV1" s="214"/>
      <c r="IUA1" s="214"/>
      <c r="IUF1" s="214"/>
      <c r="IUK1" s="214"/>
      <c r="IUP1" s="214"/>
      <c r="IUU1" s="214"/>
      <c r="IUZ1" s="214"/>
      <c r="IVE1" s="214"/>
      <c r="IVJ1" s="214"/>
      <c r="IVO1" s="214"/>
      <c r="IVT1" s="214"/>
      <c r="IVY1" s="214"/>
      <c r="IWD1" s="214"/>
      <c r="IWI1" s="214"/>
      <c r="IWN1" s="214"/>
      <c r="IWS1" s="214"/>
      <c r="IWX1" s="214"/>
      <c r="IXC1" s="214"/>
      <c r="IXH1" s="214"/>
      <c r="IXM1" s="214"/>
      <c r="IXR1" s="214"/>
      <c r="IXW1" s="214"/>
      <c r="IYB1" s="214"/>
      <c r="IYG1" s="214"/>
      <c r="IYL1" s="214"/>
      <c r="IYQ1" s="214"/>
      <c r="IYV1" s="214"/>
      <c r="IZA1" s="214"/>
      <c r="IZF1" s="214"/>
      <c r="IZK1" s="214"/>
      <c r="IZP1" s="214"/>
      <c r="IZU1" s="214"/>
      <c r="IZZ1" s="214"/>
      <c r="JAE1" s="214"/>
      <c r="JAJ1" s="214"/>
      <c r="JAO1" s="214"/>
      <c r="JAT1" s="214"/>
      <c r="JAY1" s="214"/>
      <c r="JBD1" s="214"/>
      <c r="JBI1" s="214"/>
      <c r="JBN1" s="214"/>
      <c r="JBS1" s="214"/>
      <c r="JBX1" s="214"/>
      <c r="JCC1" s="214"/>
      <c r="JCH1" s="214"/>
      <c r="JCM1" s="214"/>
      <c r="JCR1" s="214"/>
      <c r="JCW1" s="214"/>
      <c r="JDB1" s="214"/>
      <c r="JDG1" s="214"/>
      <c r="JDL1" s="214"/>
      <c r="JDQ1" s="214"/>
      <c r="JDV1" s="214"/>
      <c r="JEA1" s="214"/>
      <c r="JEF1" s="214"/>
      <c r="JEK1" s="214"/>
      <c r="JEP1" s="214"/>
      <c r="JEU1" s="214"/>
      <c r="JEZ1" s="214"/>
      <c r="JFE1" s="214"/>
      <c r="JFJ1" s="214"/>
      <c r="JFO1" s="214"/>
      <c r="JFT1" s="214"/>
      <c r="JFY1" s="214"/>
      <c r="JGD1" s="214"/>
      <c r="JGI1" s="214"/>
      <c r="JGN1" s="214"/>
      <c r="JGS1" s="214"/>
      <c r="JGX1" s="214"/>
      <c r="JHC1" s="214"/>
      <c r="JHH1" s="214"/>
      <c r="JHM1" s="214"/>
      <c r="JHR1" s="214"/>
      <c r="JHW1" s="214"/>
      <c r="JIB1" s="214"/>
      <c r="JIG1" s="214"/>
      <c r="JIL1" s="214"/>
      <c r="JIQ1" s="214"/>
      <c r="JIV1" s="214"/>
      <c r="JJA1" s="214"/>
      <c r="JJF1" s="214"/>
      <c r="JJK1" s="214"/>
      <c r="JJP1" s="214"/>
      <c r="JJU1" s="214"/>
      <c r="JJZ1" s="214"/>
      <c r="JKE1" s="214"/>
      <c r="JKJ1" s="214"/>
      <c r="JKO1" s="214"/>
      <c r="JKT1" s="214"/>
      <c r="JKY1" s="214"/>
      <c r="JLD1" s="214"/>
      <c r="JLI1" s="214"/>
      <c r="JLN1" s="214"/>
      <c r="JLS1" s="214"/>
      <c r="JLX1" s="214"/>
      <c r="JMC1" s="214"/>
      <c r="JMH1" s="214"/>
      <c r="JMM1" s="214"/>
      <c r="JMR1" s="214"/>
      <c r="JMW1" s="214"/>
      <c r="JNB1" s="214"/>
      <c r="JNG1" s="214"/>
      <c r="JNL1" s="214"/>
      <c r="JNQ1" s="214"/>
      <c r="JNV1" s="214"/>
      <c r="JOA1" s="214"/>
      <c r="JOF1" s="214"/>
      <c r="JOK1" s="214"/>
      <c r="JOP1" s="214"/>
      <c r="JOU1" s="214"/>
      <c r="JOZ1" s="214"/>
      <c r="JPE1" s="214"/>
      <c r="JPJ1" s="214"/>
      <c r="JPO1" s="214"/>
      <c r="JPT1" s="214"/>
      <c r="JPY1" s="214"/>
      <c r="JQD1" s="214"/>
      <c r="JQI1" s="214"/>
      <c r="JQN1" s="214"/>
      <c r="JQS1" s="214"/>
      <c r="JQX1" s="214"/>
      <c r="JRC1" s="214"/>
      <c r="JRH1" s="214"/>
      <c r="JRM1" s="214"/>
      <c r="JRR1" s="214"/>
      <c r="JRW1" s="214"/>
      <c r="JSB1" s="214"/>
      <c r="JSG1" s="214"/>
      <c r="JSL1" s="214"/>
      <c r="JSQ1" s="214"/>
      <c r="JSV1" s="214"/>
      <c r="JTA1" s="214"/>
      <c r="JTF1" s="214"/>
      <c r="JTK1" s="214"/>
      <c r="JTP1" s="214"/>
      <c r="JTU1" s="214"/>
      <c r="JTZ1" s="214"/>
      <c r="JUE1" s="214"/>
      <c r="JUJ1" s="214"/>
      <c r="JUO1" s="214"/>
      <c r="JUT1" s="214"/>
      <c r="JUY1" s="214"/>
      <c r="JVD1" s="214"/>
      <c r="JVI1" s="214"/>
      <c r="JVN1" s="214"/>
      <c r="JVS1" s="214"/>
      <c r="JVX1" s="214"/>
      <c r="JWC1" s="214"/>
      <c r="JWH1" s="214"/>
      <c r="JWM1" s="214"/>
      <c r="JWR1" s="214"/>
      <c r="JWW1" s="214"/>
      <c r="JXB1" s="214"/>
      <c r="JXG1" s="214"/>
      <c r="JXL1" s="214"/>
      <c r="JXQ1" s="214"/>
      <c r="JXV1" s="214"/>
      <c r="JYA1" s="214"/>
      <c r="JYF1" s="214"/>
      <c r="JYK1" s="214"/>
      <c r="JYP1" s="214"/>
      <c r="JYU1" s="214"/>
      <c r="JYZ1" s="214"/>
      <c r="JZE1" s="214"/>
      <c r="JZJ1" s="214"/>
      <c r="JZO1" s="214"/>
      <c r="JZT1" s="214"/>
      <c r="JZY1" s="214"/>
      <c r="KAD1" s="214"/>
      <c r="KAI1" s="214"/>
      <c r="KAN1" s="214"/>
      <c r="KAS1" s="214"/>
      <c r="KAX1" s="214"/>
      <c r="KBC1" s="214"/>
      <c r="KBH1" s="214"/>
      <c r="KBM1" s="214"/>
      <c r="KBR1" s="214"/>
      <c r="KBW1" s="214"/>
      <c r="KCB1" s="214"/>
      <c r="KCG1" s="214"/>
      <c r="KCL1" s="214"/>
      <c r="KCQ1" s="214"/>
      <c r="KCV1" s="214"/>
      <c r="KDA1" s="214"/>
      <c r="KDF1" s="214"/>
      <c r="KDK1" s="214"/>
      <c r="KDP1" s="214"/>
      <c r="KDU1" s="214"/>
      <c r="KDZ1" s="214"/>
      <c r="KEE1" s="214"/>
      <c r="KEJ1" s="214"/>
      <c r="KEO1" s="214"/>
      <c r="KET1" s="214"/>
      <c r="KEY1" s="214"/>
      <c r="KFD1" s="214"/>
      <c r="KFI1" s="214"/>
      <c r="KFN1" s="214"/>
      <c r="KFS1" s="214"/>
      <c r="KFX1" s="214"/>
      <c r="KGC1" s="214"/>
      <c r="KGH1" s="214"/>
      <c r="KGM1" s="214"/>
      <c r="KGR1" s="214"/>
      <c r="KGW1" s="214"/>
      <c r="KHB1" s="214"/>
      <c r="KHG1" s="214"/>
      <c r="KHL1" s="214"/>
      <c r="KHQ1" s="214"/>
      <c r="KHV1" s="214"/>
      <c r="KIA1" s="214"/>
      <c r="KIF1" s="214"/>
      <c r="KIK1" s="214"/>
      <c r="KIP1" s="214"/>
      <c r="KIU1" s="214"/>
      <c r="KIZ1" s="214"/>
      <c r="KJE1" s="214"/>
      <c r="KJJ1" s="214"/>
      <c r="KJO1" s="214"/>
      <c r="KJT1" s="214"/>
      <c r="KJY1" s="214"/>
      <c r="KKD1" s="214"/>
      <c r="KKI1" s="214"/>
      <c r="KKN1" s="214"/>
      <c r="KKS1" s="214"/>
      <c r="KKX1" s="214"/>
      <c r="KLC1" s="214"/>
      <c r="KLH1" s="214"/>
      <c r="KLM1" s="214"/>
      <c r="KLR1" s="214"/>
      <c r="KLW1" s="214"/>
      <c r="KMB1" s="214"/>
      <c r="KMG1" s="214"/>
      <c r="KML1" s="214"/>
      <c r="KMQ1" s="214"/>
      <c r="KMV1" s="214"/>
      <c r="KNA1" s="214"/>
      <c r="KNF1" s="214"/>
      <c r="KNK1" s="214"/>
      <c r="KNP1" s="214"/>
      <c r="KNU1" s="214"/>
      <c r="KNZ1" s="214"/>
      <c r="KOE1" s="214"/>
      <c r="KOJ1" s="214"/>
      <c r="KOO1" s="214"/>
      <c r="KOT1" s="214"/>
      <c r="KOY1" s="214"/>
      <c r="KPD1" s="214"/>
      <c r="KPI1" s="214"/>
      <c r="KPN1" s="214"/>
      <c r="KPS1" s="214"/>
      <c r="KPX1" s="214"/>
      <c r="KQC1" s="214"/>
      <c r="KQH1" s="214"/>
      <c r="KQM1" s="214"/>
      <c r="KQR1" s="214"/>
      <c r="KQW1" s="214"/>
      <c r="KRB1" s="214"/>
      <c r="KRG1" s="214"/>
      <c r="KRL1" s="214"/>
      <c r="KRQ1" s="214"/>
      <c r="KRV1" s="214"/>
      <c r="KSA1" s="214"/>
      <c r="KSF1" s="214"/>
      <c r="KSK1" s="214"/>
      <c r="KSP1" s="214"/>
      <c r="KSU1" s="214"/>
      <c r="KSZ1" s="214"/>
      <c r="KTE1" s="214"/>
      <c r="KTJ1" s="214"/>
      <c r="KTO1" s="214"/>
      <c r="KTT1" s="214"/>
      <c r="KTY1" s="214"/>
      <c r="KUD1" s="214"/>
      <c r="KUI1" s="214"/>
      <c r="KUN1" s="214"/>
      <c r="KUS1" s="214"/>
      <c r="KUX1" s="214"/>
      <c r="KVC1" s="214"/>
      <c r="KVH1" s="214"/>
      <c r="KVM1" s="214"/>
      <c r="KVR1" s="214"/>
      <c r="KVW1" s="214"/>
      <c r="KWB1" s="214"/>
      <c r="KWG1" s="214"/>
      <c r="KWL1" s="214"/>
      <c r="KWQ1" s="214"/>
      <c r="KWV1" s="214"/>
      <c r="KXA1" s="214"/>
      <c r="KXF1" s="214"/>
      <c r="KXK1" s="214"/>
      <c r="KXP1" s="214"/>
      <c r="KXU1" s="214"/>
      <c r="KXZ1" s="214"/>
      <c r="KYE1" s="214"/>
      <c r="KYJ1" s="214"/>
      <c r="KYO1" s="214"/>
      <c r="KYT1" s="214"/>
      <c r="KYY1" s="214"/>
      <c r="KZD1" s="214"/>
      <c r="KZI1" s="214"/>
      <c r="KZN1" s="214"/>
      <c r="KZS1" s="214"/>
      <c r="KZX1" s="214"/>
      <c r="LAC1" s="214"/>
      <c r="LAH1" s="214"/>
      <c r="LAM1" s="214"/>
      <c r="LAR1" s="214"/>
      <c r="LAW1" s="214"/>
      <c r="LBB1" s="214"/>
      <c r="LBG1" s="214"/>
      <c r="LBL1" s="214"/>
      <c r="LBQ1" s="214"/>
      <c r="LBV1" s="214"/>
      <c r="LCA1" s="214"/>
      <c r="LCF1" s="214"/>
      <c r="LCK1" s="214"/>
      <c r="LCP1" s="214"/>
      <c r="LCU1" s="214"/>
      <c r="LCZ1" s="214"/>
      <c r="LDE1" s="214"/>
      <c r="LDJ1" s="214"/>
      <c r="LDO1" s="214"/>
      <c r="LDT1" s="214"/>
      <c r="LDY1" s="214"/>
      <c r="LED1" s="214"/>
      <c r="LEI1" s="214"/>
      <c r="LEN1" s="214"/>
      <c r="LES1" s="214"/>
      <c r="LEX1" s="214"/>
      <c r="LFC1" s="214"/>
      <c r="LFH1" s="214"/>
      <c r="LFM1" s="214"/>
      <c r="LFR1" s="214"/>
      <c r="LFW1" s="214"/>
      <c r="LGB1" s="214"/>
      <c r="LGG1" s="214"/>
      <c r="LGL1" s="214"/>
      <c r="LGQ1" s="214"/>
      <c r="LGV1" s="214"/>
      <c r="LHA1" s="214"/>
      <c r="LHF1" s="214"/>
      <c r="LHK1" s="214"/>
      <c r="LHP1" s="214"/>
      <c r="LHU1" s="214"/>
      <c r="LHZ1" s="214"/>
      <c r="LIE1" s="214"/>
      <c r="LIJ1" s="214"/>
      <c r="LIO1" s="214"/>
      <c r="LIT1" s="214"/>
      <c r="LIY1" s="214"/>
      <c r="LJD1" s="214"/>
      <c r="LJI1" s="214"/>
      <c r="LJN1" s="214"/>
      <c r="LJS1" s="214"/>
      <c r="LJX1" s="214"/>
      <c r="LKC1" s="214"/>
      <c r="LKH1" s="214"/>
      <c r="LKM1" s="214"/>
      <c r="LKR1" s="214"/>
      <c r="LKW1" s="214"/>
      <c r="LLB1" s="214"/>
      <c r="LLG1" s="214"/>
      <c r="LLL1" s="214"/>
      <c r="LLQ1" s="214"/>
      <c r="LLV1" s="214"/>
      <c r="LMA1" s="214"/>
      <c r="LMF1" s="214"/>
      <c r="LMK1" s="214"/>
      <c r="LMP1" s="214"/>
      <c r="LMU1" s="214"/>
      <c r="LMZ1" s="214"/>
      <c r="LNE1" s="214"/>
      <c r="LNJ1" s="214"/>
      <c r="LNO1" s="214"/>
      <c r="LNT1" s="214"/>
      <c r="LNY1" s="214"/>
      <c r="LOD1" s="214"/>
      <c r="LOI1" s="214"/>
      <c r="LON1" s="214"/>
      <c r="LOS1" s="214"/>
      <c r="LOX1" s="214"/>
      <c r="LPC1" s="214"/>
      <c r="LPH1" s="214"/>
      <c r="LPM1" s="214"/>
      <c r="LPR1" s="214"/>
      <c r="LPW1" s="214"/>
      <c r="LQB1" s="214"/>
      <c r="LQG1" s="214"/>
      <c r="LQL1" s="214"/>
      <c r="LQQ1" s="214"/>
      <c r="LQV1" s="214"/>
      <c r="LRA1" s="214"/>
      <c r="LRF1" s="214"/>
      <c r="LRK1" s="214"/>
      <c r="LRP1" s="214"/>
      <c r="LRU1" s="214"/>
      <c r="LRZ1" s="214"/>
      <c r="LSE1" s="214"/>
      <c r="LSJ1" s="214"/>
      <c r="LSO1" s="214"/>
      <c r="LST1" s="214"/>
      <c r="LSY1" s="214"/>
      <c r="LTD1" s="214"/>
      <c r="LTI1" s="214"/>
      <c r="LTN1" s="214"/>
      <c r="LTS1" s="214"/>
      <c r="LTX1" s="214"/>
      <c r="LUC1" s="214"/>
      <c r="LUH1" s="214"/>
      <c r="LUM1" s="214"/>
      <c r="LUR1" s="214"/>
      <c r="LUW1" s="214"/>
      <c r="LVB1" s="214"/>
      <c r="LVG1" s="214"/>
      <c r="LVL1" s="214"/>
      <c r="LVQ1" s="214"/>
      <c r="LVV1" s="214"/>
      <c r="LWA1" s="214"/>
      <c r="LWF1" s="214"/>
      <c r="LWK1" s="214"/>
      <c r="LWP1" s="214"/>
      <c r="LWU1" s="214"/>
      <c r="LWZ1" s="214"/>
      <c r="LXE1" s="214"/>
      <c r="LXJ1" s="214"/>
      <c r="LXO1" s="214"/>
      <c r="LXT1" s="214"/>
      <c r="LXY1" s="214"/>
      <c r="LYD1" s="214"/>
      <c r="LYI1" s="214"/>
      <c r="LYN1" s="214"/>
      <c r="LYS1" s="214"/>
      <c r="LYX1" s="214"/>
      <c r="LZC1" s="214"/>
      <c r="LZH1" s="214"/>
      <c r="LZM1" s="214"/>
      <c r="LZR1" s="214"/>
      <c r="LZW1" s="214"/>
      <c r="MAB1" s="214"/>
      <c r="MAG1" s="214"/>
      <c r="MAL1" s="214"/>
      <c r="MAQ1" s="214"/>
      <c r="MAV1" s="214"/>
      <c r="MBA1" s="214"/>
      <c r="MBF1" s="214"/>
      <c r="MBK1" s="214"/>
      <c r="MBP1" s="214"/>
      <c r="MBU1" s="214"/>
      <c r="MBZ1" s="214"/>
      <c r="MCE1" s="214"/>
      <c r="MCJ1" s="214"/>
      <c r="MCO1" s="214"/>
      <c r="MCT1" s="214"/>
      <c r="MCY1" s="214"/>
      <c r="MDD1" s="214"/>
      <c r="MDI1" s="214"/>
      <c r="MDN1" s="214"/>
      <c r="MDS1" s="214"/>
      <c r="MDX1" s="214"/>
      <c r="MEC1" s="214"/>
      <c r="MEH1" s="214"/>
      <c r="MEM1" s="214"/>
      <c r="MER1" s="214"/>
      <c r="MEW1" s="214"/>
      <c r="MFB1" s="214"/>
      <c r="MFG1" s="214"/>
      <c r="MFL1" s="214"/>
      <c r="MFQ1" s="214"/>
      <c r="MFV1" s="214"/>
      <c r="MGA1" s="214"/>
      <c r="MGF1" s="214"/>
      <c r="MGK1" s="214"/>
      <c r="MGP1" s="214"/>
      <c r="MGU1" s="214"/>
      <c r="MGZ1" s="214"/>
      <c r="MHE1" s="214"/>
      <c r="MHJ1" s="214"/>
      <c r="MHO1" s="214"/>
      <c r="MHT1" s="214"/>
      <c r="MHY1" s="214"/>
      <c r="MID1" s="214"/>
      <c r="MII1" s="214"/>
      <c r="MIN1" s="214"/>
      <c r="MIS1" s="214"/>
      <c r="MIX1" s="214"/>
      <c r="MJC1" s="214"/>
      <c r="MJH1" s="214"/>
      <c r="MJM1" s="214"/>
      <c r="MJR1" s="214"/>
      <c r="MJW1" s="214"/>
      <c r="MKB1" s="214"/>
      <c r="MKG1" s="214"/>
      <c r="MKL1" s="214"/>
      <c r="MKQ1" s="214"/>
      <c r="MKV1" s="214"/>
      <c r="MLA1" s="214"/>
      <c r="MLF1" s="214"/>
      <c r="MLK1" s="214"/>
      <c r="MLP1" s="214"/>
      <c r="MLU1" s="214"/>
      <c r="MLZ1" s="214"/>
      <c r="MME1" s="214"/>
      <c r="MMJ1" s="214"/>
      <c r="MMO1" s="214"/>
      <c r="MMT1" s="214"/>
      <c r="MMY1" s="214"/>
      <c r="MND1" s="214"/>
      <c r="MNI1" s="214"/>
      <c r="MNN1" s="214"/>
      <c r="MNS1" s="214"/>
      <c r="MNX1" s="214"/>
      <c r="MOC1" s="214"/>
      <c r="MOH1" s="214"/>
      <c r="MOM1" s="214"/>
      <c r="MOR1" s="214"/>
      <c r="MOW1" s="214"/>
      <c r="MPB1" s="214"/>
      <c r="MPG1" s="214"/>
      <c r="MPL1" s="214"/>
      <c r="MPQ1" s="214"/>
      <c r="MPV1" s="214"/>
      <c r="MQA1" s="214"/>
      <c r="MQF1" s="214"/>
      <c r="MQK1" s="214"/>
      <c r="MQP1" s="214"/>
      <c r="MQU1" s="214"/>
      <c r="MQZ1" s="214"/>
      <c r="MRE1" s="214"/>
      <c r="MRJ1" s="214"/>
      <c r="MRO1" s="214"/>
      <c r="MRT1" s="214"/>
      <c r="MRY1" s="214"/>
      <c r="MSD1" s="214"/>
      <c r="MSI1" s="214"/>
      <c r="MSN1" s="214"/>
      <c r="MSS1" s="214"/>
      <c r="MSX1" s="214"/>
      <c r="MTC1" s="214"/>
      <c r="MTH1" s="214"/>
      <c r="MTM1" s="214"/>
      <c r="MTR1" s="214"/>
      <c r="MTW1" s="214"/>
      <c r="MUB1" s="214"/>
      <c r="MUG1" s="214"/>
      <c r="MUL1" s="214"/>
      <c r="MUQ1" s="214"/>
      <c r="MUV1" s="214"/>
      <c r="MVA1" s="214"/>
      <c r="MVF1" s="214"/>
      <c r="MVK1" s="214"/>
      <c r="MVP1" s="214"/>
      <c r="MVU1" s="214"/>
      <c r="MVZ1" s="214"/>
      <c r="MWE1" s="214"/>
      <c r="MWJ1" s="214"/>
      <c r="MWO1" s="214"/>
      <c r="MWT1" s="214"/>
      <c r="MWY1" s="214"/>
      <c r="MXD1" s="214"/>
      <c r="MXI1" s="214"/>
      <c r="MXN1" s="214"/>
      <c r="MXS1" s="214"/>
      <c r="MXX1" s="214"/>
      <c r="MYC1" s="214"/>
      <c r="MYH1" s="214"/>
      <c r="MYM1" s="214"/>
      <c r="MYR1" s="214"/>
      <c r="MYW1" s="214"/>
      <c r="MZB1" s="214"/>
      <c r="MZG1" s="214"/>
      <c r="MZL1" s="214"/>
      <c r="MZQ1" s="214"/>
      <c r="MZV1" s="214"/>
      <c r="NAA1" s="214"/>
      <c r="NAF1" s="214"/>
      <c r="NAK1" s="214"/>
      <c r="NAP1" s="214"/>
      <c r="NAU1" s="214"/>
      <c r="NAZ1" s="214"/>
      <c r="NBE1" s="214"/>
      <c r="NBJ1" s="214"/>
      <c r="NBO1" s="214"/>
      <c r="NBT1" s="214"/>
      <c r="NBY1" s="214"/>
      <c r="NCD1" s="214"/>
      <c r="NCI1" s="214"/>
      <c r="NCN1" s="214"/>
      <c r="NCS1" s="214"/>
      <c r="NCX1" s="214"/>
      <c r="NDC1" s="214"/>
      <c r="NDH1" s="214"/>
      <c r="NDM1" s="214"/>
      <c r="NDR1" s="214"/>
      <c r="NDW1" s="214"/>
      <c r="NEB1" s="214"/>
      <c r="NEG1" s="214"/>
      <c r="NEL1" s="214"/>
      <c r="NEQ1" s="214"/>
      <c r="NEV1" s="214"/>
      <c r="NFA1" s="214"/>
      <c r="NFF1" s="214"/>
      <c r="NFK1" s="214"/>
      <c r="NFP1" s="214"/>
      <c r="NFU1" s="214"/>
      <c r="NFZ1" s="214"/>
      <c r="NGE1" s="214"/>
      <c r="NGJ1" s="214"/>
      <c r="NGO1" s="214"/>
      <c r="NGT1" s="214"/>
      <c r="NGY1" s="214"/>
      <c r="NHD1" s="214"/>
      <c r="NHI1" s="214"/>
      <c r="NHN1" s="214"/>
      <c r="NHS1" s="214"/>
      <c r="NHX1" s="214"/>
      <c r="NIC1" s="214"/>
      <c r="NIH1" s="214"/>
      <c r="NIM1" s="214"/>
      <c r="NIR1" s="214"/>
      <c r="NIW1" s="214"/>
      <c r="NJB1" s="214"/>
      <c r="NJG1" s="214"/>
      <c r="NJL1" s="214"/>
      <c r="NJQ1" s="214"/>
      <c r="NJV1" s="214"/>
      <c r="NKA1" s="214"/>
      <c r="NKF1" s="214"/>
      <c r="NKK1" s="214"/>
      <c r="NKP1" s="214"/>
      <c r="NKU1" s="214"/>
      <c r="NKZ1" s="214"/>
      <c r="NLE1" s="214"/>
      <c r="NLJ1" s="214"/>
      <c r="NLO1" s="214"/>
      <c r="NLT1" s="214"/>
      <c r="NLY1" s="214"/>
      <c r="NMD1" s="214"/>
      <c r="NMI1" s="214"/>
      <c r="NMN1" s="214"/>
      <c r="NMS1" s="214"/>
      <c r="NMX1" s="214"/>
      <c r="NNC1" s="214"/>
      <c r="NNH1" s="214"/>
      <c r="NNM1" s="214"/>
      <c r="NNR1" s="214"/>
      <c r="NNW1" s="214"/>
      <c r="NOB1" s="214"/>
      <c r="NOG1" s="214"/>
      <c r="NOL1" s="214"/>
      <c r="NOQ1" s="214"/>
      <c r="NOV1" s="214"/>
      <c r="NPA1" s="214"/>
      <c r="NPF1" s="214"/>
      <c r="NPK1" s="214"/>
      <c r="NPP1" s="214"/>
      <c r="NPU1" s="214"/>
      <c r="NPZ1" s="214"/>
      <c r="NQE1" s="214"/>
      <c r="NQJ1" s="214"/>
      <c r="NQO1" s="214"/>
      <c r="NQT1" s="214"/>
      <c r="NQY1" s="214"/>
      <c r="NRD1" s="214"/>
      <c r="NRI1" s="214"/>
      <c r="NRN1" s="214"/>
      <c r="NRS1" s="214"/>
      <c r="NRX1" s="214"/>
      <c r="NSC1" s="214"/>
      <c r="NSH1" s="214"/>
      <c r="NSM1" s="214"/>
      <c r="NSR1" s="214"/>
      <c r="NSW1" s="214"/>
      <c r="NTB1" s="214"/>
      <c r="NTG1" s="214"/>
      <c r="NTL1" s="214"/>
      <c r="NTQ1" s="214"/>
      <c r="NTV1" s="214"/>
      <c r="NUA1" s="214"/>
      <c r="NUF1" s="214"/>
      <c r="NUK1" s="214"/>
      <c r="NUP1" s="214"/>
      <c r="NUU1" s="214"/>
      <c r="NUZ1" s="214"/>
      <c r="NVE1" s="214"/>
      <c r="NVJ1" s="214"/>
      <c r="NVO1" s="214"/>
      <c r="NVT1" s="214"/>
      <c r="NVY1" s="214"/>
      <c r="NWD1" s="214"/>
      <c r="NWI1" s="214"/>
      <c r="NWN1" s="214"/>
      <c r="NWS1" s="214"/>
      <c r="NWX1" s="214"/>
      <c r="NXC1" s="214"/>
      <c r="NXH1" s="214"/>
      <c r="NXM1" s="214"/>
      <c r="NXR1" s="214"/>
      <c r="NXW1" s="214"/>
      <c r="NYB1" s="214"/>
      <c r="NYG1" s="214"/>
      <c r="NYL1" s="214"/>
      <c r="NYQ1" s="214"/>
      <c r="NYV1" s="214"/>
      <c r="NZA1" s="214"/>
      <c r="NZF1" s="214"/>
      <c r="NZK1" s="214"/>
      <c r="NZP1" s="214"/>
      <c r="NZU1" s="214"/>
      <c r="NZZ1" s="214"/>
      <c r="OAE1" s="214"/>
      <c r="OAJ1" s="214"/>
      <c r="OAO1" s="214"/>
      <c r="OAT1" s="214"/>
      <c r="OAY1" s="214"/>
      <c r="OBD1" s="214"/>
      <c r="OBI1" s="214"/>
      <c r="OBN1" s="214"/>
      <c r="OBS1" s="214"/>
      <c r="OBX1" s="214"/>
      <c r="OCC1" s="214"/>
      <c r="OCH1" s="214"/>
      <c r="OCM1" s="214"/>
      <c r="OCR1" s="214"/>
      <c r="OCW1" s="214"/>
      <c r="ODB1" s="214"/>
      <c r="ODG1" s="214"/>
      <c r="ODL1" s="214"/>
      <c r="ODQ1" s="214"/>
      <c r="ODV1" s="214"/>
      <c r="OEA1" s="214"/>
      <c r="OEF1" s="214"/>
      <c r="OEK1" s="214"/>
      <c r="OEP1" s="214"/>
      <c r="OEU1" s="214"/>
      <c r="OEZ1" s="214"/>
      <c r="OFE1" s="214"/>
      <c r="OFJ1" s="214"/>
      <c r="OFO1" s="214"/>
      <c r="OFT1" s="214"/>
      <c r="OFY1" s="214"/>
      <c r="OGD1" s="214"/>
      <c r="OGI1" s="214"/>
      <c r="OGN1" s="214"/>
      <c r="OGS1" s="214"/>
      <c r="OGX1" s="214"/>
      <c r="OHC1" s="214"/>
      <c r="OHH1" s="214"/>
      <c r="OHM1" s="214"/>
      <c r="OHR1" s="214"/>
      <c r="OHW1" s="214"/>
      <c r="OIB1" s="214"/>
      <c r="OIG1" s="214"/>
      <c r="OIL1" s="214"/>
      <c r="OIQ1" s="214"/>
      <c r="OIV1" s="214"/>
      <c r="OJA1" s="214"/>
      <c r="OJF1" s="214"/>
      <c r="OJK1" s="214"/>
      <c r="OJP1" s="214"/>
      <c r="OJU1" s="214"/>
      <c r="OJZ1" s="214"/>
      <c r="OKE1" s="214"/>
      <c r="OKJ1" s="214"/>
      <c r="OKO1" s="214"/>
      <c r="OKT1" s="214"/>
      <c r="OKY1" s="214"/>
      <c r="OLD1" s="214"/>
      <c r="OLI1" s="214"/>
      <c r="OLN1" s="214"/>
      <c r="OLS1" s="214"/>
      <c r="OLX1" s="214"/>
      <c r="OMC1" s="214"/>
      <c r="OMH1" s="214"/>
      <c r="OMM1" s="214"/>
      <c r="OMR1" s="214"/>
      <c r="OMW1" s="214"/>
      <c r="ONB1" s="214"/>
      <c r="ONG1" s="214"/>
      <c r="ONL1" s="214"/>
      <c r="ONQ1" s="214"/>
      <c r="ONV1" s="214"/>
      <c r="OOA1" s="214"/>
      <c r="OOF1" s="214"/>
      <c r="OOK1" s="214"/>
      <c r="OOP1" s="214"/>
      <c r="OOU1" s="214"/>
      <c r="OOZ1" s="214"/>
      <c r="OPE1" s="214"/>
      <c r="OPJ1" s="214"/>
      <c r="OPO1" s="214"/>
      <c r="OPT1" s="214"/>
      <c r="OPY1" s="214"/>
      <c r="OQD1" s="214"/>
      <c r="OQI1" s="214"/>
      <c r="OQN1" s="214"/>
      <c r="OQS1" s="214"/>
      <c r="OQX1" s="214"/>
      <c r="ORC1" s="214"/>
      <c r="ORH1" s="214"/>
      <c r="ORM1" s="214"/>
      <c r="ORR1" s="214"/>
      <c r="ORW1" s="214"/>
      <c r="OSB1" s="214"/>
      <c r="OSG1" s="214"/>
      <c r="OSL1" s="214"/>
      <c r="OSQ1" s="214"/>
      <c r="OSV1" s="214"/>
      <c r="OTA1" s="214"/>
      <c r="OTF1" s="214"/>
      <c r="OTK1" s="214"/>
      <c r="OTP1" s="214"/>
      <c r="OTU1" s="214"/>
      <c r="OTZ1" s="214"/>
      <c r="OUE1" s="214"/>
      <c r="OUJ1" s="214"/>
      <c r="OUO1" s="214"/>
      <c r="OUT1" s="214"/>
      <c r="OUY1" s="214"/>
      <c r="OVD1" s="214"/>
      <c r="OVI1" s="214"/>
      <c r="OVN1" s="214"/>
      <c r="OVS1" s="214"/>
      <c r="OVX1" s="214"/>
      <c r="OWC1" s="214"/>
      <c r="OWH1" s="214"/>
      <c r="OWM1" s="214"/>
      <c r="OWR1" s="214"/>
      <c r="OWW1" s="214"/>
      <c r="OXB1" s="214"/>
      <c r="OXG1" s="214"/>
      <c r="OXL1" s="214"/>
      <c r="OXQ1" s="214"/>
      <c r="OXV1" s="214"/>
      <c r="OYA1" s="214"/>
      <c r="OYF1" s="214"/>
      <c r="OYK1" s="214"/>
      <c r="OYP1" s="214"/>
      <c r="OYU1" s="214"/>
      <c r="OYZ1" s="214"/>
      <c r="OZE1" s="214"/>
      <c r="OZJ1" s="214"/>
      <c r="OZO1" s="214"/>
      <c r="OZT1" s="214"/>
      <c r="OZY1" s="214"/>
      <c r="PAD1" s="214"/>
      <c r="PAI1" s="214"/>
      <c r="PAN1" s="214"/>
      <c r="PAS1" s="214"/>
      <c r="PAX1" s="214"/>
      <c r="PBC1" s="214"/>
      <c r="PBH1" s="214"/>
      <c r="PBM1" s="214"/>
      <c r="PBR1" s="214"/>
      <c r="PBW1" s="214"/>
      <c r="PCB1" s="214"/>
      <c r="PCG1" s="214"/>
      <c r="PCL1" s="214"/>
      <c r="PCQ1" s="214"/>
      <c r="PCV1" s="214"/>
      <c r="PDA1" s="214"/>
      <c r="PDF1" s="214"/>
      <c r="PDK1" s="214"/>
      <c r="PDP1" s="214"/>
      <c r="PDU1" s="214"/>
      <c r="PDZ1" s="214"/>
      <c r="PEE1" s="214"/>
      <c r="PEJ1" s="214"/>
      <c r="PEO1" s="214"/>
      <c r="PET1" s="214"/>
      <c r="PEY1" s="214"/>
      <c r="PFD1" s="214"/>
      <c r="PFI1" s="214"/>
      <c r="PFN1" s="214"/>
      <c r="PFS1" s="214"/>
      <c r="PFX1" s="214"/>
      <c r="PGC1" s="214"/>
      <c r="PGH1" s="214"/>
      <c r="PGM1" s="214"/>
      <c r="PGR1" s="214"/>
      <c r="PGW1" s="214"/>
      <c r="PHB1" s="214"/>
      <c r="PHG1" s="214"/>
      <c r="PHL1" s="214"/>
      <c r="PHQ1" s="214"/>
      <c r="PHV1" s="214"/>
      <c r="PIA1" s="214"/>
      <c r="PIF1" s="214"/>
      <c r="PIK1" s="214"/>
      <c r="PIP1" s="214"/>
      <c r="PIU1" s="214"/>
      <c r="PIZ1" s="214"/>
      <c r="PJE1" s="214"/>
      <c r="PJJ1" s="214"/>
      <c r="PJO1" s="214"/>
      <c r="PJT1" s="214"/>
      <c r="PJY1" s="214"/>
      <c r="PKD1" s="214"/>
      <c r="PKI1" s="214"/>
      <c r="PKN1" s="214"/>
      <c r="PKS1" s="214"/>
      <c r="PKX1" s="214"/>
      <c r="PLC1" s="214"/>
      <c r="PLH1" s="214"/>
      <c r="PLM1" s="214"/>
      <c r="PLR1" s="214"/>
      <c r="PLW1" s="214"/>
      <c r="PMB1" s="214"/>
      <c r="PMG1" s="214"/>
      <c r="PML1" s="214"/>
      <c r="PMQ1" s="214"/>
      <c r="PMV1" s="214"/>
      <c r="PNA1" s="214"/>
      <c r="PNF1" s="214"/>
      <c r="PNK1" s="214"/>
      <c r="PNP1" s="214"/>
      <c r="PNU1" s="214"/>
      <c r="PNZ1" s="214"/>
      <c r="POE1" s="214"/>
      <c r="POJ1" s="214"/>
      <c r="POO1" s="214"/>
      <c r="POT1" s="214"/>
      <c r="POY1" s="214"/>
      <c r="PPD1" s="214"/>
      <c r="PPI1" s="214"/>
      <c r="PPN1" s="214"/>
      <c r="PPS1" s="214"/>
      <c r="PPX1" s="214"/>
      <c r="PQC1" s="214"/>
      <c r="PQH1" s="214"/>
      <c r="PQM1" s="214"/>
      <c r="PQR1" s="214"/>
      <c r="PQW1" s="214"/>
      <c r="PRB1" s="214"/>
      <c r="PRG1" s="214"/>
      <c r="PRL1" s="214"/>
      <c r="PRQ1" s="214"/>
      <c r="PRV1" s="214"/>
      <c r="PSA1" s="214"/>
      <c r="PSF1" s="214"/>
      <c r="PSK1" s="214"/>
      <c r="PSP1" s="214"/>
      <c r="PSU1" s="214"/>
      <c r="PSZ1" s="214"/>
      <c r="PTE1" s="214"/>
      <c r="PTJ1" s="214"/>
      <c r="PTO1" s="214"/>
      <c r="PTT1" s="214"/>
      <c r="PTY1" s="214"/>
      <c r="PUD1" s="214"/>
      <c r="PUI1" s="214"/>
      <c r="PUN1" s="214"/>
      <c r="PUS1" s="214"/>
      <c r="PUX1" s="214"/>
      <c r="PVC1" s="214"/>
      <c r="PVH1" s="214"/>
      <c r="PVM1" s="214"/>
      <c r="PVR1" s="214"/>
      <c r="PVW1" s="214"/>
      <c r="PWB1" s="214"/>
      <c r="PWG1" s="214"/>
      <c r="PWL1" s="214"/>
      <c r="PWQ1" s="214"/>
      <c r="PWV1" s="214"/>
      <c r="PXA1" s="214"/>
      <c r="PXF1" s="214"/>
      <c r="PXK1" s="214"/>
      <c r="PXP1" s="214"/>
      <c r="PXU1" s="214"/>
      <c r="PXZ1" s="214"/>
      <c r="PYE1" s="214"/>
      <c r="PYJ1" s="214"/>
      <c r="PYO1" s="214"/>
      <c r="PYT1" s="214"/>
      <c r="PYY1" s="214"/>
      <c r="PZD1" s="214"/>
      <c r="PZI1" s="214"/>
      <c r="PZN1" s="214"/>
      <c r="PZS1" s="214"/>
      <c r="PZX1" s="214"/>
      <c r="QAC1" s="214"/>
      <c r="QAH1" s="214"/>
      <c r="QAM1" s="214"/>
      <c r="QAR1" s="214"/>
      <c r="QAW1" s="214"/>
      <c r="QBB1" s="214"/>
      <c r="QBG1" s="214"/>
      <c r="QBL1" s="214"/>
      <c r="QBQ1" s="214"/>
      <c r="QBV1" s="214"/>
      <c r="QCA1" s="214"/>
      <c r="QCF1" s="214"/>
      <c r="QCK1" s="214"/>
      <c r="QCP1" s="214"/>
      <c r="QCU1" s="214"/>
      <c r="QCZ1" s="214"/>
      <c r="QDE1" s="214"/>
      <c r="QDJ1" s="214"/>
      <c r="QDO1" s="214"/>
      <c r="QDT1" s="214"/>
      <c r="QDY1" s="214"/>
      <c r="QED1" s="214"/>
      <c r="QEI1" s="214"/>
      <c r="QEN1" s="214"/>
      <c r="QES1" s="214"/>
      <c r="QEX1" s="214"/>
      <c r="QFC1" s="214"/>
      <c r="QFH1" s="214"/>
      <c r="QFM1" s="214"/>
      <c r="QFR1" s="214"/>
      <c r="QFW1" s="214"/>
      <c r="QGB1" s="214"/>
      <c r="QGG1" s="214"/>
      <c r="QGL1" s="214"/>
      <c r="QGQ1" s="214"/>
      <c r="QGV1" s="214"/>
      <c r="QHA1" s="214"/>
      <c r="QHF1" s="214"/>
      <c r="QHK1" s="214"/>
      <c r="QHP1" s="214"/>
      <c r="QHU1" s="214"/>
      <c r="QHZ1" s="214"/>
      <c r="QIE1" s="214"/>
      <c r="QIJ1" s="214"/>
      <c r="QIO1" s="214"/>
      <c r="QIT1" s="214"/>
      <c r="QIY1" s="214"/>
      <c r="QJD1" s="214"/>
      <c r="QJI1" s="214"/>
      <c r="QJN1" s="214"/>
      <c r="QJS1" s="214"/>
      <c r="QJX1" s="214"/>
      <c r="QKC1" s="214"/>
      <c r="QKH1" s="214"/>
      <c r="QKM1" s="214"/>
      <c r="QKR1" s="214"/>
      <c r="QKW1" s="214"/>
      <c r="QLB1" s="214"/>
      <c r="QLG1" s="214"/>
      <c r="QLL1" s="214"/>
      <c r="QLQ1" s="214"/>
      <c r="QLV1" s="214"/>
      <c r="QMA1" s="214"/>
      <c r="QMF1" s="214"/>
      <c r="QMK1" s="214"/>
      <c r="QMP1" s="214"/>
      <c r="QMU1" s="214"/>
      <c r="QMZ1" s="214"/>
      <c r="QNE1" s="214"/>
      <c r="QNJ1" s="214"/>
      <c r="QNO1" s="214"/>
      <c r="QNT1" s="214"/>
      <c r="QNY1" s="214"/>
      <c r="QOD1" s="214"/>
      <c r="QOI1" s="214"/>
      <c r="QON1" s="214"/>
      <c r="QOS1" s="214"/>
      <c r="QOX1" s="214"/>
      <c r="QPC1" s="214"/>
      <c r="QPH1" s="214"/>
      <c r="QPM1" s="214"/>
      <c r="QPR1" s="214"/>
      <c r="QPW1" s="214"/>
      <c r="QQB1" s="214"/>
      <c r="QQG1" s="214"/>
      <c r="QQL1" s="214"/>
      <c r="QQQ1" s="214"/>
      <c r="QQV1" s="214"/>
      <c r="QRA1" s="214"/>
      <c r="QRF1" s="214"/>
      <c r="QRK1" s="214"/>
      <c r="QRP1" s="214"/>
      <c r="QRU1" s="214"/>
      <c r="QRZ1" s="214"/>
      <c r="QSE1" s="214"/>
      <c r="QSJ1" s="214"/>
      <c r="QSO1" s="214"/>
      <c r="QST1" s="214"/>
      <c r="QSY1" s="214"/>
      <c r="QTD1" s="214"/>
      <c r="QTI1" s="214"/>
      <c r="QTN1" s="214"/>
      <c r="QTS1" s="214"/>
      <c r="QTX1" s="214"/>
      <c r="QUC1" s="214"/>
      <c r="QUH1" s="214"/>
      <c r="QUM1" s="214"/>
      <c r="QUR1" s="214"/>
      <c r="QUW1" s="214"/>
      <c r="QVB1" s="214"/>
      <c r="QVG1" s="214"/>
      <c r="QVL1" s="214"/>
      <c r="QVQ1" s="214"/>
      <c r="QVV1" s="214"/>
      <c r="QWA1" s="214"/>
      <c r="QWF1" s="214"/>
      <c r="QWK1" s="214"/>
      <c r="QWP1" s="214"/>
      <c r="QWU1" s="214"/>
      <c r="QWZ1" s="214"/>
      <c r="QXE1" s="214"/>
      <c r="QXJ1" s="214"/>
      <c r="QXO1" s="214"/>
      <c r="QXT1" s="214"/>
      <c r="QXY1" s="214"/>
      <c r="QYD1" s="214"/>
      <c r="QYI1" s="214"/>
      <c r="QYN1" s="214"/>
      <c r="QYS1" s="214"/>
      <c r="QYX1" s="214"/>
      <c r="QZC1" s="214"/>
      <c r="QZH1" s="214"/>
      <c r="QZM1" s="214"/>
      <c r="QZR1" s="214"/>
      <c r="QZW1" s="214"/>
      <c r="RAB1" s="214"/>
      <c r="RAG1" s="214"/>
      <c r="RAL1" s="214"/>
      <c r="RAQ1" s="214"/>
      <c r="RAV1" s="214"/>
      <c r="RBA1" s="214"/>
      <c r="RBF1" s="214"/>
      <c r="RBK1" s="214"/>
      <c r="RBP1" s="214"/>
      <c r="RBU1" s="214"/>
      <c r="RBZ1" s="214"/>
      <c r="RCE1" s="214"/>
      <c r="RCJ1" s="214"/>
      <c r="RCO1" s="214"/>
      <c r="RCT1" s="214"/>
      <c r="RCY1" s="214"/>
      <c r="RDD1" s="214"/>
      <c r="RDI1" s="214"/>
      <c r="RDN1" s="214"/>
      <c r="RDS1" s="214"/>
      <c r="RDX1" s="214"/>
      <c r="REC1" s="214"/>
      <c r="REH1" s="214"/>
      <c r="REM1" s="214"/>
      <c r="RER1" s="214"/>
      <c r="REW1" s="214"/>
      <c r="RFB1" s="214"/>
      <c r="RFG1" s="214"/>
      <c r="RFL1" s="214"/>
      <c r="RFQ1" s="214"/>
      <c r="RFV1" s="214"/>
      <c r="RGA1" s="214"/>
      <c r="RGF1" s="214"/>
      <c r="RGK1" s="214"/>
      <c r="RGP1" s="214"/>
      <c r="RGU1" s="214"/>
      <c r="RGZ1" s="214"/>
      <c r="RHE1" s="214"/>
      <c r="RHJ1" s="214"/>
      <c r="RHO1" s="214"/>
      <c r="RHT1" s="214"/>
      <c r="RHY1" s="214"/>
      <c r="RID1" s="214"/>
      <c r="RII1" s="214"/>
      <c r="RIN1" s="214"/>
      <c r="RIS1" s="214"/>
      <c r="RIX1" s="214"/>
      <c r="RJC1" s="214"/>
      <c r="RJH1" s="214"/>
      <c r="RJM1" s="214"/>
      <c r="RJR1" s="214"/>
      <c r="RJW1" s="214"/>
      <c r="RKB1" s="214"/>
      <c r="RKG1" s="214"/>
      <c r="RKL1" s="214"/>
      <c r="RKQ1" s="214"/>
      <c r="RKV1" s="214"/>
      <c r="RLA1" s="214"/>
      <c r="RLF1" s="214"/>
      <c r="RLK1" s="214"/>
      <c r="RLP1" s="214"/>
      <c r="RLU1" s="214"/>
      <c r="RLZ1" s="214"/>
      <c r="RME1" s="214"/>
      <c r="RMJ1" s="214"/>
      <c r="RMO1" s="214"/>
      <c r="RMT1" s="214"/>
      <c r="RMY1" s="214"/>
      <c r="RND1" s="214"/>
      <c r="RNI1" s="214"/>
      <c r="RNN1" s="214"/>
      <c r="RNS1" s="214"/>
      <c r="RNX1" s="214"/>
      <c r="ROC1" s="214"/>
      <c r="ROH1" s="214"/>
      <c r="ROM1" s="214"/>
      <c r="ROR1" s="214"/>
      <c r="ROW1" s="214"/>
      <c r="RPB1" s="214"/>
      <c r="RPG1" s="214"/>
      <c r="RPL1" s="214"/>
      <c r="RPQ1" s="214"/>
      <c r="RPV1" s="214"/>
      <c r="RQA1" s="214"/>
      <c r="RQF1" s="214"/>
      <c r="RQK1" s="214"/>
      <c r="RQP1" s="214"/>
      <c r="RQU1" s="214"/>
      <c r="RQZ1" s="214"/>
      <c r="RRE1" s="214"/>
      <c r="RRJ1" s="214"/>
      <c r="RRO1" s="214"/>
      <c r="RRT1" s="214"/>
      <c r="RRY1" s="214"/>
      <c r="RSD1" s="214"/>
      <c r="RSI1" s="214"/>
      <c r="RSN1" s="214"/>
      <c r="RSS1" s="214"/>
      <c r="RSX1" s="214"/>
      <c r="RTC1" s="214"/>
      <c r="RTH1" s="214"/>
      <c r="RTM1" s="214"/>
      <c r="RTR1" s="214"/>
      <c r="RTW1" s="214"/>
      <c r="RUB1" s="214"/>
      <c r="RUG1" s="214"/>
      <c r="RUL1" s="214"/>
      <c r="RUQ1" s="214"/>
      <c r="RUV1" s="214"/>
      <c r="RVA1" s="214"/>
      <c r="RVF1" s="214"/>
      <c r="RVK1" s="214"/>
      <c r="RVP1" s="214"/>
      <c r="RVU1" s="214"/>
      <c r="RVZ1" s="214"/>
      <c r="RWE1" s="214"/>
      <c r="RWJ1" s="214"/>
      <c r="RWO1" s="214"/>
      <c r="RWT1" s="214"/>
      <c r="RWY1" s="214"/>
      <c r="RXD1" s="214"/>
      <c r="RXI1" s="214"/>
      <c r="RXN1" s="214"/>
      <c r="RXS1" s="214"/>
      <c r="RXX1" s="214"/>
      <c r="RYC1" s="214"/>
      <c r="RYH1" s="214"/>
      <c r="RYM1" s="214"/>
      <c r="RYR1" s="214"/>
      <c r="RYW1" s="214"/>
      <c r="RZB1" s="214"/>
      <c r="RZG1" s="214"/>
      <c r="RZL1" s="214"/>
      <c r="RZQ1" s="214"/>
      <c r="RZV1" s="214"/>
      <c r="SAA1" s="214"/>
      <c r="SAF1" s="214"/>
      <c r="SAK1" s="214"/>
      <c r="SAP1" s="214"/>
      <c r="SAU1" s="214"/>
      <c r="SAZ1" s="214"/>
      <c r="SBE1" s="214"/>
      <c r="SBJ1" s="214"/>
      <c r="SBO1" s="214"/>
      <c r="SBT1" s="214"/>
      <c r="SBY1" s="214"/>
      <c r="SCD1" s="214"/>
      <c r="SCI1" s="214"/>
      <c r="SCN1" s="214"/>
      <c r="SCS1" s="214"/>
      <c r="SCX1" s="214"/>
      <c r="SDC1" s="214"/>
      <c r="SDH1" s="214"/>
      <c r="SDM1" s="214"/>
      <c r="SDR1" s="214"/>
      <c r="SDW1" s="214"/>
      <c r="SEB1" s="214"/>
      <c r="SEG1" s="214"/>
      <c r="SEL1" s="214"/>
      <c r="SEQ1" s="214"/>
      <c r="SEV1" s="214"/>
      <c r="SFA1" s="214"/>
      <c r="SFF1" s="214"/>
      <c r="SFK1" s="214"/>
      <c r="SFP1" s="214"/>
      <c r="SFU1" s="214"/>
      <c r="SFZ1" s="214"/>
      <c r="SGE1" s="214"/>
      <c r="SGJ1" s="214"/>
      <c r="SGO1" s="214"/>
      <c r="SGT1" s="214"/>
      <c r="SGY1" s="214"/>
      <c r="SHD1" s="214"/>
      <c r="SHI1" s="214"/>
      <c r="SHN1" s="214"/>
      <c r="SHS1" s="214"/>
      <c r="SHX1" s="214"/>
      <c r="SIC1" s="214"/>
      <c r="SIH1" s="214"/>
      <c r="SIM1" s="214"/>
      <c r="SIR1" s="214"/>
      <c r="SIW1" s="214"/>
      <c r="SJB1" s="214"/>
      <c r="SJG1" s="214"/>
      <c r="SJL1" s="214"/>
      <c r="SJQ1" s="214"/>
      <c r="SJV1" s="214"/>
      <c r="SKA1" s="214"/>
      <c r="SKF1" s="214"/>
      <c r="SKK1" s="214"/>
      <c r="SKP1" s="214"/>
      <c r="SKU1" s="214"/>
      <c r="SKZ1" s="214"/>
      <c r="SLE1" s="214"/>
      <c r="SLJ1" s="214"/>
      <c r="SLO1" s="214"/>
      <c r="SLT1" s="214"/>
      <c r="SLY1" s="214"/>
      <c r="SMD1" s="214"/>
      <c r="SMI1" s="214"/>
      <c r="SMN1" s="214"/>
      <c r="SMS1" s="214"/>
      <c r="SMX1" s="214"/>
      <c r="SNC1" s="214"/>
      <c r="SNH1" s="214"/>
      <c r="SNM1" s="214"/>
      <c r="SNR1" s="214"/>
      <c r="SNW1" s="214"/>
      <c r="SOB1" s="214"/>
      <c r="SOG1" s="214"/>
      <c r="SOL1" s="214"/>
      <c r="SOQ1" s="214"/>
      <c r="SOV1" s="214"/>
      <c r="SPA1" s="214"/>
      <c r="SPF1" s="214"/>
      <c r="SPK1" s="214"/>
      <c r="SPP1" s="214"/>
      <c r="SPU1" s="214"/>
      <c r="SPZ1" s="214"/>
      <c r="SQE1" s="214"/>
      <c r="SQJ1" s="214"/>
      <c r="SQO1" s="214"/>
      <c r="SQT1" s="214"/>
      <c r="SQY1" s="214"/>
      <c r="SRD1" s="214"/>
      <c r="SRI1" s="214"/>
      <c r="SRN1" s="214"/>
      <c r="SRS1" s="214"/>
      <c r="SRX1" s="214"/>
      <c r="SSC1" s="214"/>
      <c r="SSH1" s="214"/>
      <c r="SSM1" s="214"/>
      <c r="SSR1" s="214"/>
      <c r="SSW1" s="214"/>
      <c r="STB1" s="214"/>
      <c r="STG1" s="214"/>
      <c r="STL1" s="214"/>
      <c r="STQ1" s="214"/>
      <c r="STV1" s="214"/>
      <c r="SUA1" s="214"/>
      <c r="SUF1" s="214"/>
      <c r="SUK1" s="214"/>
      <c r="SUP1" s="214"/>
      <c r="SUU1" s="214"/>
      <c r="SUZ1" s="214"/>
      <c r="SVE1" s="214"/>
      <c r="SVJ1" s="214"/>
      <c r="SVO1" s="214"/>
      <c r="SVT1" s="214"/>
      <c r="SVY1" s="214"/>
      <c r="SWD1" s="214"/>
      <c r="SWI1" s="214"/>
      <c r="SWN1" s="214"/>
      <c r="SWS1" s="214"/>
      <c r="SWX1" s="214"/>
      <c r="SXC1" s="214"/>
      <c r="SXH1" s="214"/>
      <c r="SXM1" s="214"/>
      <c r="SXR1" s="214"/>
      <c r="SXW1" s="214"/>
      <c r="SYB1" s="214"/>
      <c r="SYG1" s="214"/>
      <c r="SYL1" s="214"/>
      <c r="SYQ1" s="214"/>
      <c r="SYV1" s="214"/>
      <c r="SZA1" s="214"/>
      <c r="SZF1" s="214"/>
      <c r="SZK1" s="214"/>
      <c r="SZP1" s="214"/>
      <c r="SZU1" s="214"/>
      <c r="SZZ1" s="214"/>
      <c r="TAE1" s="214"/>
      <c r="TAJ1" s="214"/>
      <c r="TAO1" s="214"/>
      <c r="TAT1" s="214"/>
      <c r="TAY1" s="214"/>
      <c r="TBD1" s="214"/>
      <c r="TBI1" s="214"/>
      <c r="TBN1" s="214"/>
      <c r="TBS1" s="214"/>
      <c r="TBX1" s="214"/>
      <c r="TCC1" s="214"/>
      <c r="TCH1" s="214"/>
      <c r="TCM1" s="214"/>
      <c r="TCR1" s="214"/>
      <c r="TCW1" s="214"/>
      <c r="TDB1" s="214"/>
      <c r="TDG1" s="214"/>
      <c r="TDL1" s="214"/>
      <c r="TDQ1" s="214"/>
      <c r="TDV1" s="214"/>
      <c r="TEA1" s="214"/>
      <c r="TEF1" s="214"/>
      <c r="TEK1" s="214"/>
      <c r="TEP1" s="214"/>
      <c r="TEU1" s="214"/>
      <c r="TEZ1" s="214"/>
      <c r="TFE1" s="214"/>
      <c r="TFJ1" s="214"/>
      <c r="TFO1" s="214"/>
      <c r="TFT1" s="214"/>
      <c r="TFY1" s="214"/>
      <c r="TGD1" s="214"/>
      <c r="TGI1" s="214"/>
      <c r="TGN1" s="214"/>
      <c r="TGS1" s="214"/>
      <c r="TGX1" s="214"/>
      <c r="THC1" s="214"/>
      <c r="THH1" s="214"/>
      <c r="THM1" s="214"/>
      <c r="THR1" s="214"/>
      <c r="THW1" s="214"/>
      <c r="TIB1" s="214"/>
      <c r="TIG1" s="214"/>
      <c r="TIL1" s="214"/>
      <c r="TIQ1" s="214"/>
      <c r="TIV1" s="214"/>
      <c r="TJA1" s="214"/>
      <c r="TJF1" s="214"/>
      <c r="TJK1" s="214"/>
      <c r="TJP1" s="214"/>
      <c r="TJU1" s="214"/>
      <c r="TJZ1" s="214"/>
      <c r="TKE1" s="214"/>
      <c r="TKJ1" s="214"/>
      <c r="TKO1" s="214"/>
      <c r="TKT1" s="214"/>
      <c r="TKY1" s="214"/>
      <c r="TLD1" s="214"/>
      <c r="TLI1" s="214"/>
      <c r="TLN1" s="214"/>
      <c r="TLS1" s="214"/>
      <c r="TLX1" s="214"/>
      <c r="TMC1" s="214"/>
      <c r="TMH1" s="214"/>
      <c r="TMM1" s="214"/>
      <c r="TMR1" s="214"/>
      <c r="TMW1" s="214"/>
      <c r="TNB1" s="214"/>
      <c r="TNG1" s="214"/>
      <c r="TNL1" s="214"/>
      <c r="TNQ1" s="214"/>
      <c r="TNV1" s="214"/>
      <c r="TOA1" s="214"/>
      <c r="TOF1" s="214"/>
      <c r="TOK1" s="214"/>
      <c r="TOP1" s="214"/>
      <c r="TOU1" s="214"/>
      <c r="TOZ1" s="214"/>
      <c r="TPE1" s="214"/>
      <c r="TPJ1" s="214"/>
      <c r="TPO1" s="214"/>
      <c r="TPT1" s="214"/>
      <c r="TPY1" s="214"/>
      <c r="TQD1" s="214"/>
      <c r="TQI1" s="214"/>
      <c r="TQN1" s="214"/>
      <c r="TQS1" s="214"/>
      <c r="TQX1" s="214"/>
      <c r="TRC1" s="214"/>
      <c r="TRH1" s="214"/>
      <c r="TRM1" s="214"/>
      <c r="TRR1" s="214"/>
      <c r="TRW1" s="214"/>
      <c r="TSB1" s="214"/>
      <c r="TSG1" s="214"/>
      <c r="TSL1" s="214"/>
      <c r="TSQ1" s="214"/>
      <c r="TSV1" s="214"/>
      <c r="TTA1" s="214"/>
      <c r="TTF1" s="214"/>
      <c r="TTK1" s="214"/>
      <c r="TTP1" s="214"/>
      <c r="TTU1" s="214"/>
      <c r="TTZ1" s="214"/>
      <c r="TUE1" s="214"/>
      <c r="TUJ1" s="214"/>
      <c r="TUO1" s="214"/>
      <c r="TUT1" s="214"/>
      <c r="TUY1" s="214"/>
      <c r="TVD1" s="214"/>
      <c r="TVI1" s="214"/>
      <c r="TVN1" s="214"/>
      <c r="TVS1" s="214"/>
      <c r="TVX1" s="214"/>
      <c r="TWC1" s="214"/>
      <c r="TWH1" s="214"/>
      <c r="TWM1" s="214"/>
      <c r="TWR1" s="214"/>
      <c r="TWW1" s="214"/>
      <c r="TXB1" s="214"/>
      <c r="TXG1" s="214"/>
      <c r="TXL1" s="214"/>
      <c r="TXQ1" s="214"/>
      <c r="TXV1" s="214"/>
      <c r="TYA1" s="214"/>
      <c r="TYF1" s="214"/>
      <c r="TYK1" s="214"/>
      <c r="TYP1" s="214"/>
      <c r="TYU1" s="214"/>
      <c r="TYZ1" s="214"/>
      <c r="TZE1" s="214"/>
      <c r="TZJ1" s="214"/>
      <c r="TZO1" s="214"/>
      <c r="TZT1" s="214"/>
      <c r="TZY1" s="214"/>
      <c r="UAD1" s="214"/>
      <c r="UAI1" s="214"/>
      <c r="UAN1" s="214"/>
      <c r="UAS1" s="214"/>
      <c r="UAX1" s="214"/>
      <c r="UBC1" s="214"/>
      <c r="UBH1" s="214"/>
      <c r="UBM1" s="214"/>
      <c r="UBR1" s="214"/>
      <c r="UBW1" s="214"/>
      <c r="UCB1" s="214"/>
      <c r="UCG1" s="214"/>
      <c r="UCL1" s="214"/>
      <c r="UCQ1" s="214"/>
      <c r="UCV1" s="214"/>
      <c r="UDA1" s="214"/>
      <c r="UDF1" s="214"/>
      <c r="UDK1" s="214"/>
      <c r="UDP1" s="214"/>
      <c r="UDU1" s="214"/>
      <c r="UDZ1" s="214"/>
      <c r="UEE1" s="214"/>
      <c r="UEJ1" s="214"/>
      <c r="UEO1" s="214"/>
      <c r="UET1" s="214"/>
      <c r="UEY1" s="214"/>
      <c r="UFD1" s="214"/>
      <c r="UFI1" s="214"/>
      <c r="UFN1" s="214"/>
      <c r="UFS1" s="214"/>
      <c r="UFX1" s="214"/>
      <c r="UGC1" s="214"/>
      <c r="UGH1" s="214"/>
      <c r="UGM1" s="214"/>
      <c r="UGR1" s="214"/>
      <c r="UGW1" s="214"/>
      <c r="UHB1" s="214"/>
      <c r="UHG1" s="214"/>
      <c r="UHL1" s="214"/>
      <c r="UHQ1" s="214"/>
      <c r="UHV1" s="214"/>
      <c r="UIA1" s="214"/>
      <c r="UIF1" s="214"/>
      <c r="UIK1" s="214"/>
      <c r="UIP1" s="214"/>
      <c r="UIU1" s="214"/>
      <c r="UIZ1" s="214"/>
      <c r="UJE1" s="214"/>
      <c r="UJJ1" s="214"/>
      <c r="UJO1" s="214"/>
      <c r="UJT1" s="214"/>
      <c r="UJY1" s="214"/>
      <c r="UKD1" s="214"/>
      <c r="UKI1" s="214"/>
      <c r="UKN1" s="214"/>
      <c r="UKS1" s="214"/>
      <c r="UKX1" s="214"/>
      <c r="ULC1" s="214"/>
      <c r="ULH1" s="214"/>
      <c r="ULM1" s="214"/>
      <c r="ULR1" s="214"/>
      <c r="ULW1" s="214"/>
      <c r="UMB1" s="214"/>
      <c r="UMG1" s="214"/>
      <c r="UML1" s="214"/>
      <c r="UMQ1" s="214"/>
      <c r="UMV1" s="214"/>
      <c r="UNA1" s="214"/>
      <c r="UNF1" s="214"/>
      <c r="UNK1" s="214"/>
      <c r="UNP1" s="214"/>
      <c r="UNU1" s="214"/>
      <c r="UNZ1" s="214"/>
      <c r="UOE1" s="214"/>
      <c r="UOJ1" s="214"/>
      <c r="UOO1" s="214"/>
      <c r="UOT1" s="214"/>
      <c r="UOY1" s="214"/>
      <c r="UPD1" s="214"/>
      <c r="UPI1" s="214"/>
      <c r="UPN1" s="214"/>
      <c r="UPS1" s="214"/>
      <c r="UPX1" s="214"/>
      <c r="UQC1" s="214"/>
      <c r="UQH1" s="214"/>
      <c r="UQM1" s="214"/>
      <c r="UQR1" s="214"/>
      <c r="UQW1" s="214"/>
      <c r="URB1" s="214"/>
      <c r="URG1" s="214"/>
      <c r="URL1" s="214"/>
      <c r="URQ1" s="214"/>
      <c r="URV1" s="214"/>
      <c r="USA1" s="214"/>
      <c r="USF1" s="214"/>
      <c r="USK1" s="214"/>
      <c r="USP1" s="214"/>
      <c r="USU1" s="214"/>
      <c r="USZ1" s="214"/>
      <c r="UTE1" s="214"/>
      <c r="UTJ1" s="214"/>
      <c r="UTO1" s="214"/>
      <c r="UTT1" s="214"/>
      <c r="UTY1" s="214"/>
      <c r="UUD1" s="214"/>
      <c r="UUI1" s="214"/>
      <c r="UUN1" s="214"/>
      <c r="UUS1" s="214"/>
      <c r="UUX1" s="214"/>
      <c r="UVC1" s="214"/>
      <c r="UVH1" s="214"/>
      <c r="UVM1" s="214"/>
      <c r="UVR1" s="214"/>
      <c r="UVW1" s="214"/>
      <c r="UWB1" s="214"/>
      <c r="UWG1" s="214"/>
      <c r="UWL1" s="214"/>
      <c r="UWQ1" s="214"/>
      <c r="UWV1" s="214"/>
      <c r="UXA1" s="214"/>
      <c r="UXF1" s="214"/>
      <c r="UXK1" s="214"/>
      <c r="UXP1" s="214"/>
      <c r="UXU1" s="214"/>
      <c r="UXZ1" s="214"/>
      <c r="UYE1" s="214"/>
      <c r="UYJ1" s="214"/>
      <c r="UYO1" s="214"/>
      <c r="UYT1" s="214"/>
      <c r="UYY1" s="214"/>
      <c r="UZD1" s="214"/>
      <c r="UZI1" s="214"/>
      <c r="UZN1" s="214"/>
      <c r="UZS1" s="214"/>
      <c r="UZX1" s="214"/>
      <c r="VAC1" s="214"/>
      <c r="VAH1" s="214"/>
      <c r="VAM1" s="214"/>
      <c r="VAR1" s="214"/>
      <c r="VAW1" s="214"/>
      <c r="VBB1" s="214"/>
      <c r="VBG1" s="214"/>
      <c r="VBL1" s="214"/>
      <c r="VBQ1" s="214"/>
      <c r="VBV1" s="214"/>
      <c r="VCA1" s="214"/>
      <c r="VCF1" s="214"/>
      <c r="VCK1" s="214"/>
      <c r="VCP1" s="214"/>
      <c r="VCU1" s="214"/>
      <c r="VCZ1" s="214"/>
      <c r="VDE1" s="214"/>
      <c r="VDJ1" s="214"/>
      <c r="VDO1" s="214"/>
      <c r="VDT1" s="214"/>
      <c r="VDY1" s="214"/>
      <c r="VED1" s="214"/>
      <c r="VEI1" s="214"/>
      <c r="VEN1" s="214"/>
      <c r="VES1" s="214"/>
      <c r="VEX1" s="214"/>
      <c r="VFC1" s="214"/>
      <c r="VFH1" s="214"/>
      <c r="VFM1" s="214"/>
      <c r="VFR1" s="214"/>
      <c r="VFW1" s="214"/>
      <c r="VGB1" s="214"/>
      <c r="VGG1" s="214"/>
      <c r="VGL1" s="214"/>
      <c r="VGQ1" s="214"/>
      <c r="VGV1" s="214"/>
      <c r="VHA1" s="214"/>
      <c r="VHF1" s="214"/>
      <c r="VHK1" s="214"/>
      <c r="VHP1" s="214"/>
      <c r="VHU1" s="214"/>
      <c r="VHZ1" s="214"/>
      <c r="VIE1" s="214"/>
      <c r="VIJ1" s="214"/>
      <c r="VIO1" s="214"/>
      <c r="VIT1" s="214"/>
      <c r="VIY1" s="214"/>
      <c r="VJD1" s="214"/>
      <c r="VJI1" s="214"/>
      <c r="VJN1" s="214"/>
      <c r="VJS1" s="214"/>
      <c r="VJX1" s="214"/>
      <c r="VKC1" s="214"/>
      <c r="VKH1" s="214"/>
      <c r="VKM1" s="214"/>
      <c r="VKR1" s="214"/>
      <c r="VKW1" s="214"/>
      <c r="VLB1" s="214"/>
      <c r="VLG1" s="214"/>
      <c r="VLL1" s="214"/>
      <c r="VLQ1" s="214"/>
      <c r="VLV1" s="214"/>
      <c r="VMA1" s="214"/>
      <c r="VMF1" s="214"/>
      <c r="VMK1" s="214"/>
      <c r="VMP1" s="214"/>
      <c r="VMU1" s="214"/>
      <c r="VMZ1" s="214"/>
      <c r="VNE1" s="214"/>
      <c r="VNJ1" s="214"/>
      <c r="VNO1" s="214"/>
      <c r="VNT1" s="214"/>
      <c r="VNY1" s="214"/>
      <c r="VOD1" s="214"/>
      <c r="VOI1" s="214"/>
      <c r="VON1" s="214"/>
      <c r="VOS1" s="214"/>
      <c r="VOX1" s="214"/>
      <c r="VPC1" s="214"/>
      <c r="VPH1" s="214"/>
      <c r="VPM1" s="214"/>
      <c r="VPR1" s="214"/>
      <c r="VPW1" s="214"/>
      <c r="VQB1" s="214"/>
      <c r="VQG1" s="214"/>
      <c r="VQL1" s="214"/>
      <c r="VQQ1" s="214"/>
      <c r="VQV1" s="214"/>
      <c r="VRA1" s="214"/>
      <c r="VRF1" s="214"/>
      <c r="VRK1" s="214"/>
      <c r="VRP1" s="214"/>
      <c r="VRU1" s="214"/>
      <c r="VRZ1" s="214"/>
      <c r="VSE1" s="214"/>
      <c r="VSJ1" s="214"/>
      <c r="VSO1" s="214"/>
      <c r="VST1" s="214"/>
      <c r="VSY1" s="214"/>
      <c r="VTD1" s="214"/>
      <c r="VTI1" s="214"/>
      <c r="VTN1" s="214"/>
      <c r="VTS1" s="214"/>
      <c r="VTX1" s="214"/>
      <c r="VUC1" s="214"/>
      <c r="VUH1" s="214"/>
      <c r="VUM1" s="214"/>
      <c r="VUR1" s="214"/>
      <c r="VUW1" s="214"/>
      <c r="VVB1" s="214"/>
      <c r="VVG1" s="214"/>
      <c r="VVL1" s="214"/>
      <c r="VVQ1" s="214"/>
      <c r="VVV1" s="214"/>
      <c r="VWA1" s="214"/>
      <c r="VWF1" s="214"/>
      <c r="VWK1" s="214"/>
      <c r="VWP1" s="214"/>
      <c r="VWU1" s="214"/>
      <c r="VWZ1" s="214"/>
      <c r="VXE1" s="214"/>
      <c r="VXJ1" s="214"/>
      <c r="VXO1" s="214"/>
      <c r="VXT1" s="214"/>
      <c r="VXY1" s="214"/>
      <c r="VYD1" s="214"/>
      <c r="VYI1" s="214"/>
      <c r="VYN1" s="214"/>
      <c r="VYS1" s="214"/>
      <c r="VYX1" s="214"/>
      <c r="VZC1" s="214"/>
      <c r="VZH1" s="214"/>
      <c r="VZM1" s="214"/>
      <c r="VZR1" s="214"/>
      <c r="VZW1" s="214"/>
      <c r="WAB1" s="214"/>
      <c r="WAG1" s="214"/>
      <c r="WAL1" s="214"/>
      <c r="WAQ1" s="214"/>
      <c r="WAV1" s="214"/>
      <c r="WBA1" s="214"/>
      <c r="WBF1" s="214"/>
      <c r="WBK1" s="214"/>
      <c r="WBP1" s="214"/>
      <c r="WBU1" s="214"/>
      <c r="WBZ1" s="214"/>
      <c r="WCE1" s="214"/>
      <c r="WCJ1" s="214"/>
      <c r="WCO1" s="214"/>
      <c r="WCT1" s="214"/>
      <c r="WCY1" s="214"/>
      <c r="WDD1" s="214"/>
      <c r="WDI1" s="214"/>
      <c r="WDN1" s="214"/>
      <c r="WDS1" s="214"/>
      <c r="WDX1" s="214"/>
      <c r="WEC1" s="214"/>
      <c r="WEH1" s="214"/>
      <c r="WEM1" s="214"/>
      <c r="WER1" s="214"/>
      <c r="WEW1" s="214"/>
      <c r="WFB1" s="214"/>
      <c r="WFG1" s="214"/>
      <c r="WFL1" s="214"/>
      <c r="WFQ1" s="214"/>
      <c r="WFV1" s="214"/>
      <c r="WGA1" s="214"/>
      <c r="WGF1" s="214"/>
      <c r="WGK1" s="214"/>
      <c r="WGP1" s="214"/>
      <c r="WGU1" s="214"/>
      <c r="WGZ1" s="214"/>
      <c r="WHE1" s="214"/>
      <c r="WHJ1" s="214"/>
      <c r="WHO1" s="214"/>
      <c r="WHT1" s="214"/>
      <c r="WHY1" s="214"/>
      <c r="WID1" s="214"/>
      <c r="WII1" s="214"/>
      <c r="WIN1" s="214"/>
      <c r="WIS1" s="214"/>
      <c r="WIX1" s="214"/>
      <c r="WJC1" s="214"/>
      <c r="WJH1" s="214"/>
      <c r="WJM1" s="214"/>
      <c r="WJR1" s="214"/>
      <c r="WJW1" s="214"/>
      <c r="WKB1" s="214"/>
      <c r="WKG1" s="214"/>
      <c r="WKL1" s="214"/>
      <c r="WKQ1" s="214"/>
      <c r="WKV1" s="214"/>
      <c r="WLA1" s="214"/>
      <c r="WLF1" s="214"/>
      <c r="WLK1" s="214"/>
      <c r="WLP1" s="214"/>
      <c r="WLU1" s="214"/>
      <c r="WLZ1" s="214"/>
      <c r="WME1" s="214"/>
      <c r="WMJ1" s="214"/>
      <c r="WMO1" s="214"/>
      <c r="WMT1" s="214"/>
      <c r="WMY1" s="214"/>
      <c r="WND1" s="214"/>
      <c r="WNI1" s="214"/>
      <c r="WNN1" s="214"/>
      <c r="WNS1" s="214"/>
      <c r="WNX1" s="214"/>
      <c r="WOC1" s="214"/>
      <c r="WOH1" s="214"/>
      <c r="WOM1" s="214"/>
      <c r="WOR1" s="214"/>
      <c r="WOW1" s="214"/>
      <c r="WPB1" s="214"/>
      <c r="WPG1" s="214"/>
      <c r="WPL1" s="214"/>
      <c r="WPQ1" s="214"/>
      <c r="WPV1" s="214"/>
      <c r="WQA1" s="214"/>
      <c r="WQF1" s="214"/>
      <c r="WQK1" s="214"/>
      <c r="WQP1" s="214"/>
      <c r="WQU1" s="214"/>
      <c r="WQZ1" s="214"/>
      <c r="WRE1" s="214"/>
      <c r="WRJ1" s="214"/>
      <c r="WRO1" s="214"/>
      <c r="WRT1" s="214"/>
      <c r="WRY1" s="214"/>
      <c r="WSD1" s="214"/>
      <c r="WSI1" s="214"/>
      <c r="WSN1" s="214"/>
      <c r="WSS1" s="214"/>
      <c r="WSX1" s="214"/>
      <c r="WTC1" s="214"/>
      <c r="WTH1" s="214"/>
      <c r="WTM1" s="214"/>
      <c r="WTR1" s="214"/>
      <c r="WTW1" s="214"/>
      <c r="WUB1" s="214"/>
      <c r="WUG1" s="214"/>
      <c r="WUL1" s="214"/>
      <c r="WUQ1" s="214"/>
      <c r="WUV1" s="214"/>
      <c r="WVA1" s="214"/>
      <c r="WVF1" s="214"/>
      <c r="WVK1" s="214"/>
      <c r="WVP1" s="214"/>
      <c r="WVU1" s="214"/>
      <c r="WVZ1" s="214"/>
      <c r="WWE1" s="214"/>
      <c r="WWJ1" s="214"/>
      <c r="WWO1" s="214"/>
      <c r="WWT1" s="214"/>
      <c r="WWY1" s="214"/>
      <c r="WXD1" s="214"/>
      <c r="WXI1" s="214"/>
      <c r="WXN1" s="214"/>
      <c r="WXS1" s="214"/>
      <c r="WXX1" s="214"/>
      <c r="WYC1" s="214"/>
      <c r="WYH1" s="214"/>
      <c r="WYM1" s="214"/>
      <c r="WYR1" s="214"/>
      <c r="WYW1" s="214"/>
      <c r="WZB1" s="214"/>
      <c r="WZG1" s="214"/>
      <c r="WZL1" s="214"/>
      <c r="WZQ1" s="214"/>
      <c r="WZV1" s="214"/>
      <c r="XAA1" s="214"/>
      <c r="XAF1" s="214"/>
      <c r="XAK1" s="214"/>
      <c r="XAP1" s="214"/>
      <c r="XAU1" s="214"/>
      <c r="XAZ1" s="214"/>
      <c r="XBE1" s="214"/>
      <c r="XBJ1" s="214"/>
      <c r="XBO1" s="214"/>
      <c r="XBT1" s="214"/>
      <c r="XBY1" s="214"/>
      <c r="XCD1" s="214"/>
      <c r="XCI1" s="214"/>
      <c r="XCN1" s="214"/>
      <c r="XCS1" s="214"/>
      <c r="XCX1" s="214"/>
      <c r="XDC1" s="214"/>
      <c r="XDH1" s="214"/>
      <c r="XDM1" s="214"/>
      <c r="XDR1" s="214"/>
      <c r="XDW1" s="214"/>
      <c r="XEB1" s="214"/>
      <c r="XEG1" s="214"/>
      <c r="XEL1" s="214"/>
      <c r="XEQ1" s="214"/>
      <c r="XEV1" s="214"/>
      <c r="XFA1" s="214"/>
    </row>
    <row r="2" spans="1:1021 1026:2046 2051:3071 3076:4096 4101:5116 5121:6141 6146:7166 7171:8191 8196:9216 9221:10236 10241:11261 11266:12286 12291:13311 13316:14336 14341:15356 15361:16381" ht="28.5" customHeight="1" thickBot="1" x14ac:dyDescent="0.3">
      <c r="A2" s="214"/>
      <c r="B2" s="215"/>
      <c r="C2" s="215"/>
      <c r="D2" s="215"/>
      <c r="E2" s="215"/>
    </row>
    <row r="3" spans="1:1021 1026:2046 2051:3071 3076:4096 4101:5116 5121:6141 6146:7166 7171:8191 8196:9216 9221:10236 10241:11261 11266:12286 12291:13311 13316:14336 14341:15356 15361:16381" ht="19.5" thickBot="1" x14ac:dyDescent="0.3">
      <c r="B3" s="223" t="s">
        <v>301</v>
      </c>
      <c r="C3" s="223" t="s">
        <v>305</v>
      </c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</row>
    <row r="4" spans="1:1021 1026:2046 2051:3071 3076:4096 4101:5116 5121:6141 6146:7166 7171:8191 8196:9216 9221:10236 10241:11261 11266:12286 12291:13311 13316:14336 14341:15356 15361:16381" ht="16.5" thickBot="1" x14ac:dyDescent="0.3">
      <c r="A4" s="225"/>
    </row>
    <row r="5" spans="1:1021 1026:2046 2051:3071 3076:4096 4101:5116 5121:6141 6146:7166 7171:8191 8196:9216 9221:10236 10241:11261 11266:12286 12291:13311 13316:14336 14341:15356 15361:16381" ht="21.75" thickBot="1" x14ac:dyDescent="0.4">
      <c r="A5" s="351" t="s">
        <v>306</v>
      </c>
      <c r="B5" s="352"/>
      <c r="C5" s="352"/>
      <c r="D5" s="352"/>
      <c r="E5" s="352"/>
      <c r="F5" s="352"/>
      <c r="G5" s="352"/>
      <c r="H5" s="352"/>
      <c r="I5" s="352"/>
      <c r="J5" s="352"/>
      <c r="K5" s="311"/>
      <c r="L5" s="351" t="s">
        <v>294</v>
      </c>
      <c r="M5" s="352"/>
      <c r="N5" s="353"/>
    </row>
    <row r="6" spans="1:1021 1026:2046 2051:3071 3076:4096 4101:5116 5121:6141 6146:7166 7171:8191 8196:9216 9221:10236 10241:11261 11266:12286 12291:13311 13316:14336 14341:15356 15361:16381" ht="51.75" thickBot="1" x14ac:dyDescent="0.3">
      <c r="A6" s="226" t="s">
        <v>307</v>
      </c>
      <c r="B6" s="227" t="s">
        <v>2</v>
      </c>
      <c r="C6" s="228" t="s">
        <v>8</v>
      </c>
      <c r="D6" s="228" t="s">
        <v>308</v>
      </c>
      <c r="E6" s="228" t="s">
        <v>7</v>
      </c>
      <c r="F6" s="228" t="s">
        <v>309</v>
      </c>
      <c r="G6" s="228" t="s">
        <v>5</v>
      </c>
      <c r="H6" s="228" t="s">
        <v>6</v>
      </c>
      <c r="I6" s="228" t="s">
        <v>9</v>
      </c>
      <c r="J6" s="228" t="s">
        <v>10</v>
      </c>
      <c r="K6" s="229" t="s">
        <v>3</v>
      </c>
      <c r="L6" s="228" t="s">
        <v>295</v>
      </c>
      <c r="M6" s="312" t="s">
        <v>296</v>
      </c>
      <c r="N6" s="313" t="s">
        <v>297</v>
      </c>
    </row>
    <row r="7" spans="1:1021 1026:2046 2051:3071 3076:4096 4101:5116 5121:6141 6146:7166 7171:8191 8196:9216 9221:10236 10241:11261 11266:12286 12291:13311 13316:14336 14341:15356 15361:16381" ht="30.75" x14ac:dyDescent="0.3">
      <c r="A7" s="253" t="s">
        <v>19</v>
      </c>
      <c r="B7" s="240" t="s">
        <v>258</v>
      </c>
      <c r="C7" s="240" t="s">
        <v>311</v>
      </c>
      <c r="D7" s="241" t="s">
        <v>260</v>
      </c>
      <c r="E7" s="240" t="s">
        <v>22</v>
      </c>
      <c r="F7" s="234" t="s">
        <v>312</v>
      </c>
      <c r="G7" s="234" t="s">
        <v>82</v>
      </c>
      <c r="H7" s="234" t="s">
        <v>273</v>
      </c>
      <c r="I7" s="235" t="s">
        <v>1</v>
      </c>
      <c r="J7" s="236" t="s">
        <v>313</v>
      </c>
      <c r="K7" s="237">
        <v>1</v>
      </c>
      <c r="L7" s="238"/>
      <c r="M7" s="314"/>
      <c r="N7" s="354"/>
    </row>
    <row r="8" spans="1:1021 1026:2046 2051:3071 3076:4096 4101:5116 5121:6141 6146:7166 7171:8191 8196:9216 9221:10236 10241:11261 11266:12286 12291:13311 13316:14336 14341:15356 15361:16381" ht="30" x14ac:dyDescent="0.25">
      <c r="A8" s="239"/>
      <c r="B8" s="240" t="s">
        <v>258</v>
      </c>
      <c r="C8" s="240" t="s">
        <v>311</v>
      </c>
      <c r="D8" s="241" t="s">
        <v>260</v>
      </c>
      <c r="E8" s="240" t="s">
        <v>22</v>
      </c>
      <c r="F8" s="234" t="s">
        <v>314</v>
      </c>
      <c r="G8" s="234" t="s">
        <v>82</v>
      </c>
      <c r="H8" s="234" t="s">
        <v>273</v>
      </c>
      <c r="I8" s="235" t="s">
        <v>27</v>
      </c>
      <c r="J8" s="242" t="s">
        <v>315</v>
      </c>
      <c r="K8" s="237">
        <v>1</v>
      </c>
      <c r="L8" s="238"/>
      <c r="M8" s="314"/>
      <c r="N8" s="355"/>
    </row>
    <row r="9" spans="1:1021 1026:2046 2051:3071 3076:4096 4101:5116 5121:6141 6146:7166 7171:8191 8196:9216 9221:10236 10241:11261 11266:12286 12291:13311 13316:14336 14341:15356 15361:16381" ht="30" x14ac:dyDescent="0.25">
      <c r="A9" s="239"/>
      <c r="B9" s="240" t="s">
        <v>258</v>
      </c>
      <c r="C9" s="240" t="s">
        <v>311</v>
      </c>
      <c r="D9" s="241" t="s">
        <v>260</v>
      </c>
      <c r="E9" s="240" t="s">
        <v>22</v>
      </c>
      <c r="F9" s="234" t="s">
        <v>316</v>
      </c>
      <c r="G9" s="234" t="s">
        <v>82</v>
      </c>
      <c r="H9" s="234" t="s">
        <v>273</v>
      </c>
      <c r="I9" s="235" t="s">
        <v>29</v>
      </c>
      <c r="J9" s="242" t="s">
        <v>317</v>
      </c>
      <c r="K9" s="237">
        <v>1</v>
      </c>
      <c r="L9" s="238"/>
      <c r="M9" s="314"/>
      <c r="N9" s="355"/>
    </row>
    <row r="10" spans="1:1021 1026:2046 2051:3071 3076:4096 4101:5116 5121:6141 6146:7166 7171:8191 8196:9216 9221:10236 10241:11261 11266:12286 12291:13311 13316:14336 14341:15356 15361:16381" ht="30" x14ac:dyDescent="0.25">
      <c r="A10" s="239"/>
      <c r="B10" s="240" t="s">
        <v>258</v>
      </c>
      <c r="C10" s="240" t="s">
        <v>311</v>
      </c>
      <c r="D10" s="241" t="s">
        <v>260</v>
      </c>
      <c r="E10" s="240" t="s">
        <v>22</v>
      </c>
      <c r="F10" s="234" t="s">
        <v>316</v>
      </c>
      <c r="G10" s="234" t="s">
        <v>82</v>
      </c>
      <c r="H10" s="234" t="s">
        <v>273</v>
      </c>
      <c r="I10" s="235" t="s">
        <v>72</v>
      </c>
      <c r="J10" s="242" t="s">
        <v>318</v>
      </c>
      <c r="K10" s="237">
        <v>1</v>
      </c>
      <c r="L10" s="238"/>
      <c r="M10" s="314"/>
      <c r="N10" s="355"/>
    </row>
    <row r="11" spans="1:1021 1026:2046 2051:3071 3076:4096 4101:5116 5121:6141 6146:7166 7171:8191 8196:9216 9221:10236 10241:11261 11266:12286 12291:13311 13316:14336 14341:15356 15361:16381" ht="45" x14ac:dyDescent="0.25">
      <c r="A11" s="239"/>
      <c r="B11" s="243" t="s">
        <v>258</v>
      </c>
      <c r="C11" s="243" t="s">
        <v>319</v>
      </c>
      <c r="D11" s="241" t="s">
        <v>260</v>
      </c>
      <c r="E11" s="243" t="s">
        <v>39</v>
      </c>
      <c r="F11" s="235" t="s">
        <v>320</v>
      </c>
      <c r="G11" s="235" t="s">
        <v>137</v>
      </c>
      <c r="H11" s="235" t="s">
        <v>0</v>
      </c>
      <c r="I11" s="235" t="s">
        <v>1</v>
      </c>
      <c r="J11" s="244" t="s">
        <v>321</v>
      </c>
      <c r="K11" s="125">
        <v>1</v>
      </c>
      <c r="L11" s="238"/>
      <c r="M11" s="314"/>
      <c r="N11" s="355"/>
    </row>
    <row r="12" spans="1:1021 1026:2046 2051:3071 3076:4096 4101:5116 5121:6141 6146:7166 7171:8191 8196:9216 9221:10236 10241:11261 11266:12286 12291:13311 13316:14336 14341:15356 15361:16381" ht="45.75" thickBot="1" x14ac:dyDescent="0.3">
      <c r="A12" s="239"/>
      <c r="B12" s="243" t="s">
        <v>258</v>
      </c>
      <c r="C12" s="245" t="s">
        <v>322</v>
      </c>
      <c r="D12" s="241" t="s">
        <v>260</v>
      </c>
      <c r="E12" s="243" t="s">
        <v>176</v>
      </c>
      <c r="F12" s="235" t="s">
        <v>323</v>
      </c>
      <c r="G12" s="235" t="s">
        <v>137</v>
      </c>
      <c r="H12" s="235" t="s">
        <v>0</v>
      </c>
      <c r="I12" s="235" t="s">
        <v>1</v>
      </c>
      <c r="J12" s="244" t="s">
        <v>321</v>
      </c>
      <c r="K12" s="125">
        <v>1</v>
      </c>
      <c r="L12" s="238"/>
      <c r="M12" s="314"/>
      <c r="N12" s="356"/>
    </row>
    <row r="13" spans="1:1021 1026:2046 2051:3071 3076:4096 4101:5116 5121:6141 6146:7166 7171:8191 8196:9216 9221:10236 10241:11261 11266:12286 12291:13311 13316:14336 14341:15356 15361:16381" ht="16.5" thickBot="1" x14ac:dyDescent="0.3">
      <c r="A13" s="239"/>
      <c r="B13" s="246"/>
      <c r="C13" s="247"/>
      <c r="D13" s="247"/>
      <c r="E13" s="248"/>
      <c r="F13" s="248"/>
      <c r="G13" s="248"/>
      <c r="H13" s="248"/>
      <c r="I13" s="248"/>
      <c r="J13" s="249"/>
      <c r="K13" s="250"/>
      <c r="L13" s="251"/>
      <c r="M13" s="252"/>
    </row>
    <row r="14" spans="1:1021 1026:2046 2051:3071 3076:4096 4101:5116 5121:6141 6146:7166 7171:8191 8196:9216 9221:10236 10241:11261 11266:12286 12291:13311 13316:14336 14341:15356 15361:16381" ht="19.5" thickBot="1" x14ac:dyDescent="0.35">
      <c r="A14" s="253" t="s">
        <v>31</v>
      </c>
      <c r="B14" s="254" t="s">
        <v>264</v>
      </c>
      <c r="C14" s="239" t="s">
        <v>265</v>
      </c>
      <c r="D14" s="239" t="s">
        <v>266</v>
      </c>
      <c r="E14" s="239" t="s">
        <v>324</v>
      </c>
      <c r="F14" s="239" t="s">
        <v>325</v>
      </c>
      <c r="G14" s="239" t="s">
        <v>24</v>
      </c>
      <c r="H14" s="239" t="s">
        <v>287</v>
      </c>
      <c r="I14" s="239" t="s">
        <v>1</v>
      </c>
      <c r="J14" s="255" t="s">
        <v>326</v>
      </c>
      <c r="K14" s="315">
        <v>2</v>
      </c>
      <c r="L14" s="238"/>
      <c r="M14" s="314"/>
      <c r="N14" s="316"/>
    </row>
    <row r="15" spans="1:1021 1026:2046 2051:3071 3076:4096 4101:5116 5121:6141 6146:7166 7171:8191 8196:9216 9221:10236 10241:11261 11266:12286 12291:13311 13316:14336 14341:15356 15361:16381" ht="16.5" thickBot="1" x14ac:dyDescent="0.3">
      <c r="A15" s="239"/>
      <c r="B15" s="246"/>
      <c r="C15" s="247"/>
      <c r="D15" s="247"/>
      <c r="E15" s="248"/>
      <c r="F15" s="248"/>
      <c r="G15" s="248"/>
      <c r="H15" s="248"/>
      <c r="I15" s="248"/>
      <c r="J15" s="249"/>
      <c r="K15" s="250"/>
      <c r="L15" s="251"/>
      <c r="M15" s="252"/>
    </row>
    <row r="16" spans="1:1021 1026:2046 2051:3071 3076:4096 4101:5116 5121:6141 6146:7166 7171:8191 8196:9216 9221:10236 10241:11261 11266:12286 12291:13311 13316:14336 14341:15356 15361:16381" ht="18.75" x14ac:dyDescent="0.3">
      <c r="A16" s="253" t="s">
        <v>45</v>
      </c>
      <c r="B16" s="239" t="s">
        <v>327</v>
      </c>
      <c r="C16" s="240" t="s">
        <v>328</v>
      </c>
      <c r="D16" s="240" t="s">
        <v>329</v>
      </c>
      <c r="E16" s="257" t="s">
        <v>22</v>
      </c>
      <c r="F16" s="240" t="s">
        <v>330</v>
      </c>
      <c r="G16" s="240" t="s">
        <v>246</v>
      </c>
      <c r="H16" s="240" t="s">
        <v>0</v>
      </c>
      <c r="I16" s="240" t="s">
        <v>1</v>
      </c>
      <c r="J16" s="258" t="s">
        <v>247</v>
      </c>
      <c r="K16" s="259">
        <v>3</v>
      </c>
      <c r="L16" s="238"/>
      <c r="M16" s="314"/>
      <c r="N16" s="354"/>
    </row>
    <row r="17" spans="1:14" x14ac:dyDescent="0.25">
      <c r="A17" s="239"/>
      <c r="B17" s="239" t="s">
        <v>327</v>
      </c>
      <c r="C17" s="257" t="s">
        <v>331</v>
      </c>
      <c r="D17" s="254" t="s">
        <v>329</v>
      </c>
      <c r="E17" s="257" t="s">
        <v>22</v>
      </c>
      <c r="F17" s="257" t="s">
        <v>332</v>
      </c>
      <c r="G17" s="254" t="s">
        <v>82</v>
      </c>
      <c r="H17" s="254" t="s">
        <v>90</v>
      </c>
      <c r="I17" s="254" t="s">
        <v>91</v>
      </c>
      <c r="J17" s="260" t="s">
        <v>333</v>
      </c>
      <c r="K17" s="259">
        <v>1</v>
      </c>
      <c r="L17" s="238"/>
      <c r="M17" s="314"/>
      <c r="N17" s="355"/>
    </row>
    <row r="18" spans="1:14" x14ac:dyDescent="0.25">
      <c r="A18" s="239"/>
      <c r="B18" s="239" t="s">
        <v>327</v>
      </c>
      <c r="C18" s="257" t="s">
        <v>331</v>
      </c>
      <c r="D18" s="254" t="s">
        <v>329</v>
      </c>
      <c r="E18" s="257" t="s">
        <v>22</v>
      </c>
      <c r="F18" s="257" t="s">
        <v>332</v>
      </c>
      <c r="G18" s="254" t="s">
        <v>82</v>
      </c>
      <c r="H18" s="254" t="s">
        <v>90</v>
      </c>
      <c r="I18" s="254" t="s">
        <v>1</v>
      </c>
      <c r="J18" s="260" t="s">
        <v>334</v>
      </c>
      <c r="K18" s="237">
        <v>1</v>
      </c>
      <c r="L18" s="238"/>
      <c r="M18" s="314"/>
      <c r="N18" s="355"/>
    </row>
    <row r="19" spans="1:14" ht="45" x14ac:dyDescent="0.25">
      <c r="A19" s="239"/>
      <c r="B19" s="239" t="s">
        <v>327</v>
      </c>
      <c r="C19" s="240" t="s">
        <v>328</v>
      </c>
      <c r="D19" s="254" t="s">
        <v>329</v>
      </c>
      <c r="E19" s="240" t="s">
        <v>22</v>
      </c>
      <c r="F19" s="240" t="s">
        <v>335</v>
      </c>
      <c r="G19" s="240" t="s">
        <v>246</v>
      </c>
      <c r="H19" s="240" t="s">
        <v>249</v>
      </c>
      <c r="I19" s="261" t="s">
        <v>250</v>
      </c>
      <c r="J19" s="258" t="s">
        <v>336</v>
      </c>
      <c r="K19" s="128">
        <v>1</v>
      </c>
      <c r="L19" s="238"/>
      <c r="M19" s="314"/>
      <c r="N19" s="355"/>
    </row>
    <row r="20" spans="1:14" ht="30" x14ac:dyDescent="0.25">
      <c r="A20" s="239"/>
      <c r="B20" s="239" t="s">
        <v>327</v>
      </c>
      <c r="C20" s="240" t="s">
        <v>337</v>
      </c>
      <c r="D20" s="254" t="s">
        <v>329</v>
      </c>
      <c r="E20" s="240" t="s">
        <v>22</v>
      </c>
      <c r="F20" s="240" t="s">
        <v>338</v>
      </c>
      <c r="G20" s="240" t="s">
        <v>246</v>
      </c>
      <c r="H20" s="240" t="s">
        <v>0</v>
      </c>
      <c r="I20" s="240" t="s">
        <v>1</v>
      </c>
      <c r="J20" s="258" t="s">
        <v>339</v>
      </c>
      <c r="K20" s="128">
        <v>2</v>
      </c>
      <c r="L20" s="238"/>
      <c r="M20" s="314"/>
      <c r="N20" s="355"/>
    </row>
    <row r="21" spans="1:14" ht="45" x14ac:dyDescent="0.25">
      <c r="A21" s="239"/>
      <c r="B21" s="239" t="s">
        <v>327</v>
      </c>
      <c r="C21" s="240" t="s">
        <v>337</v>
      </c>
      <c r="D21" s="254" t="s">
        <v>329</v>
      </c>
      <c r="E21" s="240" t="s">
        <v>22</v>
      </c>
      <c r="F21" s="240" t="s">
        <v>340</v>
      </c>
      <c r="G21" s="240" t="s">
        <v>246</v>
      </c>
      <c r="H21" s="240" t="s">
        <v>249</v>
      </c>
      <c r="I21" s="261" t="s">
        <v>250</v>
      </c>
      <c r="J21" s="258" t="s">
        <v>336</v>
      </c>
      <c r="K21" s="128">
        <v>1</v>
      </c>
      <c r="L21" s="252"/>
      <c r="M21" s="317"/>
      <c r="N21" s="355"/>
    </row>
    <row r="22" spans="1:14" x14ac:dyDescent="0.25">
      <c r="A22" s="239"/>
      <c r="B22" s="239" t="s">
        <v>327</v>
      </c>
      <c r="C22" s="257" t="s">
        <v>331</v>
      </c>
      <c r="D22" s="254" t="s">
        <v>329</v>
      </c>
      <c r="E22" s="254" t="s">
        <v>39</v>
      </c>
      <c r="F22" s="234" t="s">
        <v>341</v>
      </c>
      <c r="G22" s="240" t="s">
        <v>246</v>
      </c>
      <c r="H22" s="234" t="s">
        <v>0</v>
      </c>
      <c r="I22" s="240" t="s">
        <v>1</v>
      </c>
      <c r="J22" s="244" t="s">
        <v>342</v>
      </c>
      <c r="K22" s="237">
        <v>6</v>
      </c>
      <c r="L22" s="239"/>
      <c r="M22" s="317"/>
      <c r="N22" s="355"/>
    </row>
    <row r="23" spans="1:14" ht="15.75" thickBot="1" x14ac:dyDescent="0.3">
      <c r="A23" s="239"/>
      <c r="B23" s="239" t="s">
        <v>327</v>
      </c>
      <c r="C23" s="245"/>
      <c r="D23" s="254" t="s">
        <v>329</v>
      </c>
      <c r="E23" s="240" t="s">
        <v>22</v>
      </c>
      <c r="F23" s="234" t="s">
        <v>343</v>
      </c>
      <c r="G23" s="234" t="s">
        <v>344</v>
      </c>
      <c r="H23" s="234" t="s">
        <v>0</v>
      </c>
      <c r="I23" s="240" t="s">
        <v>1</v>
      </c>
      <c r="J23" s="244" t="s">
        <v>345</v>
      </c>
      <c r="K23" s="125">
        <v>3</v>
      </c>
      <c r="L23" s="239"/>
      <c r="M23" s="317"/>
      <c r="N23" s="356"/>
    </row>
    <row r="24" spans="1:14" ht="16.5" thickBot="1" x14ac:dyDescent="0.3">
      <c r="A24" s="239"/>
      <c r="B24" s="239"/>
      <c r="C24" s="239"/>
      <c r="D24" s="239"/>
      <c r="E24" s="239"/>
      <c r="F24" s="239"/>
      <c r="G24" s="239"/>
      <c r="H24" s="239"/>
      <c r="I24" s="239"/>
      <c r="J24" s="255"/>
      <c r="K24" s="318"/>
      <c r="L24" s="251"/>
      <c r="M24" s="114"/>
    </row>
    <row r="25" spans="1:14" ht="45.75" x14ac:dyDescent="0.3">
      <c r="A25" s="253" t="s">
        <v>74</v>
      </c>
      <c r="B25" s="239" t="s">
        <v>346</v>
      </c>
      <c r="C25" s="239" t="s">
        <v>59</v>
      </c>
      <c r="D25" s="239" t="s">
        <v>347</v>
      </c>
      <c r="E25" s="239" t="s">
        <v>348</v>
      </c>
      <c r="F25" s="239" t="s">
        <v>349</v>
      </c>
      <c r="G25" s="240" t="s">
        <v>246</v>
      </c>
      <c r="H25" s="234" t="s">
        <v>0</v>
      </c>
      <c r="I25" s="240" t="s">
        <v>1</v>
      </c>
      <c r="J25" s="255" t="s">
        <v>350</v>
      </c>
      <c r="K25" s="318">
        <v>1</v>
      </c>
      <c r="L25" s="239"/>
      <c r="M25" s="317"/>
      <c r="N25" s="354"/>
    </row>
    <row r="26" spans="1:14" x14ac:dyDescent="0.25">
      <c r="A26" s="239"/>
      <c r="B26" s="239" t="s">
        <v>346</v>
      </c>
      <c r="C26" s="239" t="s">
        <v>351</v>
      </c>
      <c r="D26" s="239" t="s">
        <v>347</v>
      </c>
      <c r="E26" s="239" t="s">
        <v>60</v>
      </c>
      <c r="F26" s="239" t="s">
        <v>352</v>
      </c>
      <c r="G26" s="234" t="s">
        <v>344</v>
      </c>
      <c r="H26" s="234" t="s">
        <v>0</v>
      </c>
      <c r="I26" s="240" t="s">
        <v>1</v>
      </c>
      <c r="J26" s="255" t="s">
        <v>353</v>
      </c>
      <c r="K26" s="318">
        <v>2</v>
      </c>
      <c r="L26" s="239"/>
      <c r="M26" s="317"/>
      <c r="N26" s="355"/>
    </row>
    <row r="27" spans="1:14" ht="15.75" thickBot="1" x14ac:dyDescent="0.3">
      <c r="A27" s="239"/>
      <c r="B27" s="239" t="s">
        <v>346</v>
      </c>
      <c r="C27" s="239" t="s">
        <v>351</v>
      </c>
      <c r="D27" s="239" t="s">
        <v>347</v>
      </c>
      <c r="E27" s="239" t="s">
        <v>348</v>
      </c>
      <c r="F27" s="239" t="s">
        <v>354</v>
      </c>
      <c r="G27" s="240" t="s">
        <v>246</v>
      </c>
      <c r="H27" s="234" t="s">
        <v>0</v>
      </c>
      <c r="I27" s="240" t="s">
        <v>1</v>
      </c>
      <c r="J27" s="255" t="s">
        <v>355</v>
      </c>
      <c r="K27" s="318">
        <v>3</v>
      </c>
      <c r="L27" s="239"/>
      <c r="M27" s="317"/>
      <c r="N27" s="356"/>
    </row>
    <row r="28" spans="1:14" ht="16.5" thickBot="1" x14ac:dyDescent="0.3">
      <c r="A28" s="239"/>
      <c r="B28" s="239"/>
      <c r="C28" s="239"/>
      <c r="D28" s="239"/>
      <c r="E28" s="239"/>
      <c r="F28" s="239"/>
      <c r="G28" s="239"/>
      <c r="H28" s="239"/>
      <c r="I28" s="239"/>
      <c r="J28" s="255"/>
      <c r="K28" s="318"/>
      <c r="L28" s="251"/>
      <c r="M28" s="114"/>
    </row>
    <row r="29" spans="1:14" ht="19.5" thickBot="1" x14ac:dyDescent="0.35">
      <c r="A29" s="253" t="s">
        <v>100</v>
      </c>
      <c r="B29" s="264" t="s">
        <v>101</v>
      </c>
      <c r="C29" s="264" t="s">
        <v>21</v>
      </c>
      <c r="D29" s="264" t="s">
        <v>21</v>
      </c>
      <c r="E29" s="265" t="s">
        <v>39</v>
      </c>
      <c r="F29" s="266" t="s">
        <v>356</v>
      </c>
      <c r="G29" s="266" t="s">
        <v>287</v>
      </c>
      <c r="H29" s="266" t="s">
        <v>1</v>
      </c>
      <c r="I29" s="266"/>
      <c r="J29" s="267" t="s">
        <v>357</v>
      </c>
      <c r="K29" s="319">
        <v>2</v>
      </c>
      <c r="L29" s="269"/>
      <c r="M29" s="320"/>
      <c r="N29" s="316"/>
    </row>
    <row r="30" spans="1:14" ht="16.5" thickBot="1" x14ac:dyDescent="0.3">
      <c r="A30" s="239"/>
      <c r="B30" s="264"/>
      <c r="C30" s="266"/>
      <c r="D30" s="266"/>
      <c r="E30" s="265"/>
      <c r="F30" s="271"/>
      <c r="G30" s="266"/>
      <c r="H30" s="272"/>
      <c r="I30" s="267"/>
      <c r="J30" s="268"/>
      <c r="K30" s="273"/>
      <c r="L30" s="251"/>
      <c r="M30" s="288"/>
    </row>
    <row r="31" spans="1:14" ht="18.75" x14ac:dyDescent="0.3">
      <c r="A31" s="253" t="s">
        <v>114</v>
      </c>
      <c r="B31" s="239" t="s">
        <v>174</v>
      </c>
      <c r="C31" s="240"/>
      <c r="D31" s="239" t="s">
        <v>175</v>
      </c>
      <c r="E31" s="239" t="s">
        <v>22</v>
      </c>
      <c r="F31" s="240" t="s">
        <v>330</v>
      </c>
      <c r="G31" s="240" t="s">
        <v>246</v>
      </c>
      <c r="H31" s="240" t="s">
        <v>0</v>
      </c>
      <c r="I31" s="240" t="s">
        <v>1</v>
      </c>
      <c r="J31" s="275" t="s">
        <v>79</v>
      </c>
      <c r="K31" s="315">
        <v>2</v>
      </c>
      <c r="L31" s="321"/>
      <c r="M31" s="322"/>
      <c r="N31" s="354"/>
    </row>
    <row r="32" spans="1:14" x14ac:dyDescent="0.25">
      <c r="A32" s="239"/>
      <c r="B32" s="239" t="s">
        <v>174</v>
      </c>
      <c r="C32" s="240"/>
      <c r="D32" s="239" t="s">
        <v>175</v>
      </c>
      <c r="E32" s="240" t="s">
        <v>22</v>
      </c>
      <c r="F32" s="240" t="s">
        <v>330</v>
      </c>
      <c r="G32" s="240" t="s">
        <v>246</v>
      </c>
      <c r="H32" s="240" t="s">
        <v>249</v>
      </c>
      <c r="I32" s="261" t="s">
        <v>250</v>
      </c>
      <c r="J32" s="275" t="s">
        <v>358</v>
      </c>
      <c r="K32" s="126">
        <v>1</v>
      </c>
      <c r="L32" s="321"/>
      <c r="M32" s="322"/>
      <c r="N32" s="355"/>
    </row>
    <row r="33" spans="1:14" ht="30" x14ac:dyDescent="0.25">
      <c r="A33" s="239"/>
      <c r="B33" s="239" t="s">
        <v>174</v>
      </c>
      <c r="C33" s="240"/>
      <c r="D33" s="239" t="s">
        <v>175</v>
      </c>
      <c r="E33" s="240" t="s">
        <v>22</v>
      </c>
      <c r="F33" s="234" t="s">
        <v>359</v>
      </c>
      <c r="G33" s="254" t="s">
        <v>82</v>
      </c>
      <c r="H33" s="254" t="s">
        <v>90</v>
      </c>
      <c r="I33" s="254" t="s">
        <v>1</v>
      </c>
      <c r="J33" s="244" t="s">
        <v>360</v>
      </c>
      <c r="K33" s="323">
        <v>2</v>
      </c>
      <c r="L33" s="321"/>
      <c r="M33" s="322"/>
      <c r="N33" s="355"/>
    </row>
    <row r="34" spans="1:14" ht="30" x14ac:dyDescent="0.25">
      <c r="A34" s="239"/>
      <c r="B34" s="239" t="s">
        <v>174</v>
      </c>
      <c r="C34" s="240"/>
      <c r="D34" s="239" t="s">
        <v>175</v>
      </c>
      <c r="E34" s="240" t="s">
        <v>22</v>
      </c>
      <c r="F34" s="234" t="s">
        <v>359</v>
      </c>
      <c r="G34" s="254" t="s">
        <v>82</v>
      </c>
      <c r="H34" s="254" t="s">
        <v>90</v>
      </c>
      <c r="I34" s="281" t="s">
        <v>27</v>
      </c>
      <c r="J34" s="244" t="s">
        <v>361</v>
      </c>
      <c r="K34" s="323">
        <v>2</v>
      </c>
      <c r="L34" s="321"/>
      <c r="M34" s="322"/>
      <c r="N34" s="355"/>
    </row>
    <row r="35" spans="1:14" ht="30" x14ac:dyDescent="0.25">
      <c r="A35" s="239"/>
      <c r="B35" s="239" t="s">
        <v>174</v>
      </c>
      <c r="C35" s="240"/>
      <c r="D35" s="239" t="s">
        <v>175</v>
      </c>
      <c r="E35" s="240" t="s">
        <v>22</v>
      </c>
      <c r="F35" s="234" t="s">
        <v>359</v>
      </c>
      <c r="G35" s="254" t="s">
        <v>82</v>
      </c>
      <c r="H35" s="254" t="s">
        <v>90</v>
      </c>
      <c r="I35" s="281" t="s">
        <v>29</v>
      </c>
      <c r="J35" s="282" t="s">
        <v>362</v>
      </c>
      <c r="K35" s="323">
        <v>2</v>
      </c>
      <c r="L35" s="321"/>
      <c r="M35" s="322"/>
      <c r="N35" s="355"/>
    </row>
    <row r="36" spans="1:14" ht="30.75" thickBot="1" x14ac:dyDescent="0.3">
      <c r="A36" s="239"/>
      <c r="B36" s="239" t="s">
        <v>174</v>
      </c>
      <c r="C36" s="240"/>
      <c r="D36" s="239" t="s">
        <v>175</v>
      </c>
      <c r="E36" s="240" t="s">
        <v>22</v>
      </c>
      <c r="F36" s="234" t="s">
        <v>359</v>
      </c>
      <c r="G36" s="254" t="s">
        <v>82</v>
      </c>
      <c r="H36" s="254" t="s">
        <v>90</v>
      </c>
      <c r="I36" s="281" t="s">
        <v>72</v>
      </c>
      <c r="J36" s="244" t="s">
        <v>363</v>
      </c>
      <c r="K36" s="323">
        <v>2</v>
      </c>
      <c r="L36" s="321"/>
      <c r="M36" s="322"/>
      <c r="N36" s="356"/>
    </row>
    <row r="37" spans="1:14" ht="15.75" thickBot="1" x14ac:dyDescent="0.3">
      <c r="A37" s="239"/>
      <c r="J37"/>
      <c r="K37" s="324"/>
      <c r="L37" s="69"/>
      <c r="M37" s="325"/>
    </row>
    <row r="38" spans="1:14" ht="18.75" x14ac:dyDescent="0.3">
      <c r="A38" s="253" t="s">
        <v>133</v>
      </c>
      <c r="B38" s="267" t="s">
        <v>164</v>
      </c>
      <c r="C38" s="264" t="s">
        <v>165</v>
      </c>
      <c r="D38" s="264" t="s">
        <v>166</v>
      </c>
      <c r="E38" s="266" t="s">
        <v>39</v>
      </c>
      <c r="F38" s="266" t="s">
        <v>364</v>
      </c>
      <c r="G38" s="266" t="s">
        <v>24</v>
      </c>
      <c r="H38" s="266" t="s">
        <v>0</v>
      </c>
      <c r="I38" s="266" t="s">
        <v>1</v>
      </c>
      <c r="J38" s="267" t="s">
        <v>365</v>
      </c>
      <c r="K38" s="326">
        <v>4</v>
      </c>
      <c r="L38" s="269"/>
      <c r="M38" s="327"/>
      <c r="N38" s="354"/>
    </row>
    <row r="39" spans="1:14" x14ac:dyDescent="0.25">
      <c r="A39" s="239"/>
      <c r="B39" s="267" t="s">
        <v>164</v>
      </c>
      <c r="C39" s="264" t="s">
        <v>165</v>
      </c>
      <c r="D39" s="264" t="s">
        <v>166</v>
      </c>
      <c r="E39" s="266" t="s">
        <v>39</v>
      </c>
      <c r="F39" s="266" t="s">
        <v>366</v>
      </c>
      <c r="G39" s="266" t="s">
        <v>24</v>
      </c>
      <c r="H39" s="266" t="s">
        <v>169</v>
      </c>
      <c r="I39" s="266"/>
      <c r="J39" s="267" t="s">
        <v>367</v>
      </c>
      <c r="K39" s="326">
        <v>3</v>
      </c>
      <c r="L39" s="269"/>
      <c r="M39" s="327"/>
      <c r="N39" s="355"/>
    </row>
    <row r="40" spans="1:14" x14ac:dyDescent="0.25">
      <c r="A40" s="239"/>
      <c r="B40" s="267" t="s">
        <v>164</v>
      </c>
      <c r="C40" s="264" t="s">
        <v>165</v>
      </c>
      <c r="D40" s="264" t="s">
        <v>166</v>
      </c>
      <c r="E40" s="266" t="s">
        <v>39</v>
      </c>
      <c r="F40" s="266" t="s">
        <v>368</v>
      </c>
      <c r="G40" s="266" t="s">
        <v>24</v>
      </c>
      <c r="H40" s="266" t="s">
        <v>0</v>
      </c>
      <c r="I40" s="266" t="s">
        <v>1</v>
      </c>
      <c r="J40" s="266" t="s">
        <v>369</v>
      </c>
      <c r="K40" s="326">
        <v>4</v>
      </c>
      <c r="L40" s="269"/>
      <c r="M40" s="327"/>
      <c r="N40" s="355"/>
    </row>
    <row r="41" spans="1:14" ht="15.75" thickBot="1" x14ac:dyDescent="0.3">
      <c r="A41" s="239"/>
      <c r="B41" s="267" t="s">
        <v>164</v>
      </c>
      <c r="C41" s="264" t="s">
        <v>165</v>
      </c>
      <c r="D41" s="264" t="s">
        <v>166</v>
      </c>
      <c r="E41" s="266" t="s">
        <v>39</v>
      </c>
      <c r="F41" s="266" t="s">
        <v>368</v>
      </c>
      <c r="G41" s="266" t="s">
        <v>24</v>
      </c>
      <c r="H41" s="266" t="s">
        <v>169</v>
      </c>
      <c r="I41" s="266"/>
      <c r="J41" s="266" t="s">
        <v>370</v>
      </c>
      <c r="K41" s="326">
        <v>3</v>
      </c>
      <c r="L41" s="269"/>
      <c r="M41" s="327"/>
      <c r="N41" s="356"/>
    </row>
    <row r="42" spans="1:14" ht="15.75" thickBot="1" x14ac:dyDescent="0.3">
      <c r="A42" s="239"/>
      <c r="B42" s="239"/>
      <c r="C42" s="239"/>
      <c r="D42" s="239"/>
      <c r="E42" s="239"/>
      <c r="F42" s="239"/>
      <c r="G42" s="239"/>
      <c r="H42" s="239"/>
      <c r="I42" s="239"/>
      <c r="J42" s="255"/>
      <c r="K42" s="328"/>
      <c r="L42" s="288"/>
      <c r="M42" s="288"/>
    </row>
    <row r="43" spans="1:14" ht="18.75" x14ac:dyDescent="0.3">
      <c r="A43" s="253" t="s">
        <v>157</v>
      </c>
      <c r="B43" s="239" t="s">
        <v>371</v>
      </c>
      <c r="C43" s="239"/>
      <c r="D43" s="239"/>
      <c r="E43" s="290" t="s">
        <v>39</v>
      </c>
      <c r="F43" s="267" t="s">
        <v>372</v>
      </c>
      <c r="G43" s="290" t="s">
        <v>246</v>
      </c>
      <c r="H43" s="291" t="s">
        <v>0</v>
      </c>
      <c r="I43" s="292" t="s">
        <v>1</v>
      </c>
      <c r="J43" s="239" t="s">
        <v>373</v>
      </c>
      <c r="K43" s="329">
        <v>1</v>
      </c>
      <c r="L43" s="269"/>
      <c r="M43" s="327"/>
      <c r="N43" s="354"/>
    </row>
    <row r="44" spans="1:14" ht="15.75" x14ac:dyDescent="0.25">
      <c r="A44" s="239"/>
      <c r="B44" s="239" t="s">
        <v>371</v>
      </c>
      <c r="C44" s="239"/>
      <c r="D44" s="239"/>
      <c r="E44" s="290" t="s">
        <v>39</v>
      </c>
      <c r="F44" s="267" t="s">
        <v>374</v>
      </c>
      <c r="G44" s="290" t="s">
        <v>246</v>
      </c>
      <c r="H44" s="291" t="s">
        <v>0</v>
      </c>
      <c r="I44" s="292" t="s">
        <v>1</v>
      </c>
      <c r="J44" s="239" t="s">
        <v>375</v>
      </c>
      <c r="K44" s="329">
        <v>1</v>
      </c>
      <c r="L44" s="269"/>
      <c r="M44" s="327"/>
      <c r="N44" s="355"/>
    </row>
    <row r="45" spans="1:14" ht="15.75" x14ac:dyDescent="0.25">
      <c r="A45" s="239"/>
      <c r="B45" s="239" t="s">
        <v>371</v>
      </c>
      <c r="C45" s="239"/>
      <c r="D45" s="239"/>
      <c r="E45" s="290" t="s">
        <v>39</v>
      </c>
      <c r="F45" s="266" t="s">
        <v>376</v>
      </c>
      <c r="G45" s="290" t="s">
        <v>246</v>
      </c>
      <c r="H45" s="291" t="s">
        <v>0</v>
      </c>
      <c r="I45" s="292" t="s">
        <v>1</v>
      </c>
      <c r="J45" s="239" t="s">
        <v>377</v>
      </c>
      <c r="K45" s="329">
        <v>6</v>
      </c>
      <c r="L45" s="269"/>
      <c r="M45" s="327"/>
      <c r="N45" s="355"/>
    </row>
    <row r="46" spans="1:14" ht="16.5" thickBot="1" x14ac:dyDescent="0.3">
      <c r="A46" s="239"/>
      <c r="B46" s="239" t="s">
        <v>371</v>
      </c>
      <c r="C46" s="239"/>
      <c r="D46" s="239"/>
      <c r="E46" s="290" t="s">
        <v>39</v>
      </c>
      <c r="F46" t="s">
        <v>378</v>
      </c>
      <c r="G46" s="290" t="s">
        <v>246</v>
      </c>
      <c r="H46" s="291" t="s">
        <v>0</v>
      </c>
      <c r="I46" s="292" t="s">
        <v>1</v>
      </c>
      <c r="J46" s="239" t="s">
        <v>379</v>
      </c>
      <c r="K46" s="329">
        <v>1</v>
      </c>
      <c r="L46" s="269"/>
      <c r="M46" s="327"/>
      <c r="N46" s="356"/>
    </row>
    <row r="47" spans="1:14" ht="15.75" thickBot="1" x14ac:dyDescent="0.3">
      <c r="A47" s="239"/>
      <c r="B47" s="239"/>
      <c r="C47" s="239"/>
      <c r="D47" s="239"/>
      <c r="E47" s="239"/>
      <c r="F47" s="239"/>
      <c r="G47" s="239"/>
      <c r="H47" s="239"/>
      <c r="I47" s="239"/>
      <c r="J47" s="255"/>
      <c r="K47" s="318"/>
      <c r="L47" s="288"/>
      <c r="M47" s="114"/>
    </row>
    <row r="48" spans="1:14" ht="25.5" x14ac:dyDescent="0.3">
      <c r="A48" s="253" t="s">
        <v>163</v>
      </c>
      <c r="B48" s="267" t="s">
        <v>282</v>
      </c>
      <c r="C48" s="264" t="s">
        <v>283</v>
      </c>
      <c r="D48" s="264" t="s">
        <v>284</v>
      </c>
      <c r="E48" s="290" t="s">
        <v>348</v>
      </c>
      <c r="F48" s="290" t="s">
        <v>380</v>
      </c>
      <c r="G48" s="290" t="s">
        <v>246</v>
      </c>
      <c r="H48" s="295" t="s">
        <v>0</v>
      </c>
      <c r="I48" s="290" t="s">
        <v>1</v>
      </c>
      <c r="J48" s="296" t="s">
        <v>381</v>
      </c>
      <c r="K48" s="330">
        <v>3</v>
      </c>
      <c r="L48" s="269"/>
      <c r="M48" s="327"/>
      <c r="N48" s="354"/>
    </row>
    <row r="49" spans="1:14" ht="26.25" thickBot="1" x14ac:dyDescent="0.3">
      <c r="A49" s="239"/>
      <c r="B49" s="267" t="s">
        <v>282</v>
      </c>
      <c r="C49" s="264" t="s">
        <v>283</v>
      </c>
      <c r="D49" s="264" t="s">
        <v>284</v>
      </c>
      <c r="E49" s="290" t="s">
        <v>60</v>
      </c>
      <c r="F49" s="290" t="s">
        <v>382</v>
      </c>
      <c r="G49" s="290" t="s">
        <v>246</v>
      </c>
      <c r="H49" s="295" t="s">
        <v>0</v>
      </c>
      <c r="I49" s="290" t="s">
        <v>1</v>
      </c>
      <c r="J49" s="296" t="s">
        <v>383</v>
      </c>
      <c r="K49" s="330">
        <v>3</v>
      </c>
      <c r="L49" s="269"/>
      <c r="M49" s="327"/>
      <c r="N49" s="356"/>
    </row>
    <row r="50" spans="1:14" ht="15.75" thickBot="1" x14ac:dyDescent="0.3">
      <c r="A50" s="239"/>
      <c r="J50"/>
      <c r="K50" s="324"/>
      <c r="L50" s="288"/>
      <c r="M50" s="288"/>
    </row>
    <row r="51" spans="1:14" ht="18.75" x14ac:dyDescent="0.3">
      <c r="A51" s="253" t="s">
        <v>173</v>
      </c>
      <c r="B51" s="267" t="s">
        <v>384</v>
      </c>
      <c r="C51" s="298" t="s">
        <v>385</v>
      </c>
      <c r="D51" s="264"/>
      <c r="E51" s="264" t="s">
        <v>39</v>
      </c>
      <c r="F51" s="298" t="s">
        <v>386</v>
      </c>
      <c r="G51" s="264" t="s">
        <v>246</v>
      </c>
      <c r="H51" s="264" t="s">
        <v>0</v>
      </c>
      <c r="I51" s="264" t="s">
        <v>1</v>
      </c>
      <c r="J51" s="267" t="s">
        <v>387</v>
      </c>
      <c r="K51" s="331">
        <v>1</v>
      </c>
      <c r="L51" s="269"/>
      <c r="M51" s="327"/>
      <c r="N51" s="354"/>
    </row>
    <row r="52" spans="1:14" x14ac:dyDescent="0.25">
      <c r="A52" s="239"/>
      <c r="B52" s="267" t="s">
        <v>384</v>
      </c>
      <c r="C52" s="298" t="s">
        <v>388</v>
      </c>
      <c r="D52" s="264"/>
      <c r="E52" s="266" t="s">
        <v>22</v>
      </c>
      <c r="F52" s="300" t="s">
        <v>389</v>
      </c>
      <c r="G52" s="264" t="s">
        <v>246</v>
      </c>
      <c r="H52" s="264" t="s">
        <v>0</v>
      </c>
      <c r="I52" s="264" t="s">
        <v>1</v>
      </c>
      <c r="J52" s="267" t="s">
        <v>390</v>
      </c>
      <c r="K52" s="331">
        <v>2</v>
      </c>
      <c r="L52" s="269"/>
      <c r="M52" s="327"/>
      <c r="N52" s="355"/>
    </row>
    <row r="53" spans="1:14" ht="15.75" thickBot="1" x14ac:dyDescent="0.3">
      <c r="A53" s="239"/>
      <c r="B53" s="267" t="s">
        <v>384</v>
      </c>
      <c r="C53" s="298" t="s">
        <v>388</v>
      </c>
      <c r="D53" s="264"/>
      <c r="E53" s="266" t="s">
        <v>22</v>
      </c>
      <c r="F53" s="300" t="s">
        <v>391</v>
      </c>
      <c r="G53" s="264" t="s">
        <v>246</v>
      </c>
      <c r="H53" s="264" t="s">
        <v>0</v>
      </c>
      <c r="I53" s="264" t="s">
        <v>1</v>
      </c>
      <c r="J53" s="267" t="s">
        <v>392</v>
      </c>
      <c r="K53" s="331">
        <v>1</v>
      </c>
      <c r="L53" s="269"/>
      <c r="M53" s="327"/>
      <c r="N53" s="356"/>
    </row>
    <row r="54" spans="1:14" x14ac:dyDescent="0.25">
      <c r="A54" s="301"/>
      <c r="B54" s="301"/>
      <c r="C54" s="301"/>
      <c r="D54" s="301"/>
      <c r="E54" s="301"/>
      <c r="F54" s="301"/>
      <c r="G54" s="301"/>
      <c r="H54" s="301"/>
      <c r="I54" s="301"/>
      <c r="J54" s="302"/>
      <c r="K54" s="332"/>
      <c r="L54" s="304"/>
      <c r="M54" s="305"/>
    </row>
    <row r="55" spans="1:14" x14ac:dyDescent="0.25">
      <c r="A55" s="239"/>
      <c r="B55" s="239"/>
      <c r="C55" s="239"/>
      <c r="D55" s="239"/>
      <c r="E55" s="239"/>
      <c r="F55" s="239"/>
      <c r="G55" s="239"/>
      <c r="H55" s="239"/>
      <c r="I55" s="239"/>
      <c r="J55" s="255"/>
      <c r="K55" s="263"/>
      <c r="L55" s="239"/>
      <c r="M55" s="262"/>
    </row>
    <row r="56" spans="1:14" x14ac:dyDescent="0.25">
      <c r="A56" s="306"/>
      <c r="B56" s="306"/>
      <c r="C56" s="306"/>
      <c r="D56" s="306"/>
      <c r="E56" s="306"/>
      <c r="F56" s="306"/>
      <c r="G56" s="306"/>
      <c r="H56" s="306"/>
      <c r="I56" s="306"/>
      <c r="J56" s="307"/>
      <c r="K56" s="308"/>
      <c r="L56" s="306"/>
      <c r="M56" s="309"/>
      <c r="N56" s="306"/>
    </row>
    <row r="57" spans="1:14" x14ac:dyDescent="0.25">
      <c r="A57" s="306"/>
      <c r="B57" s="306"/>
      <c r="C57" s="306"/>
      <c r="D57" s="306"/>
      <c r="E57" s="306"/>
      <c r="F57" s="306"/>
      <c r="G57" s="306"/>
      <c r="H57" s="306"/>
      <c r="I57" s="306"/>
      <c r="J57" s="307"/>
      <c r="K57" s="308"/>
      <c r="L57" s="306"/>
      <c r="M57" s="309"/>
      <c r="N57" s="306"/>
    </row>
    <row r="58" spans="1:14" x14ac:dyDescent="0.25">
      <c r="A58" s="306"/>
      <c r="B58" s="306"/>
      <c r="C58" s="306"/>
      <c r="D58" s="357" t="s">
        <v>12</v>
      </c>
      <c r="E58" s="357"/>
      <c r="F58" s="357"/>
      <c r="G58" s="357"/>
      <c r="H58" s="357"/>
      <c r="I58" s="357"/>
      <c r="J58" s="357"/>
      <c r="K58" s="357"/>
      <c r="L58" s="357"/>
      <c r="M58" s="262"/>
      <c r="N58" s="306"/>
    </row>
    <row r="59" spans="1:14" x14ac:dyDescent="0.25">
      <c r="A59" s="306"/>
      <c r="B59" s="306"/>
      <c r="C59" s="306"/>
      <c r="D59" s="357" t="s">
        <v>298</v>
      </c>
      <c r="E59" s="357"/>
      <c r="F59" s="357"/>
      <c r="G59" s="357"/>
      <c r="H59" s="357"/>
      <c r="I59" s="357"/>
      <c r="J59" s="357"/>
      <c r="K59" s="357"/>
      <c r="L59" s="357"/>
      <c r="M59" s="262"/>
      <c r="N59" s="306"/>
    </row>
    <row r="60" spans="1:14" x14ac:dyDescent="0.25">
      <c r="A60" s="306"/>
      <c r="B60" s="306"/>
      <c r="C60" s="306"/>
      <c r="D60" s="357" t="s">
        <v>299</v>
      </c>
      <c r="E60" s="357"/>
      <c r="F60" s="357"/>
      <c r="G60" s="357"/>
      <c r="H60" s="357"/>
      <c r="I60" s="357"/>
      <c r="J60" s="357"/>
      <c r="K60" s="357"/>
      <c r="L60" s="357"/>
      <c r="M60" s="262"/>
      <c r="N60" s="306"/>
    </row>
    <row r="61" spans="1:14" x14ac:dyDescent="0.25">
      <c r="A61" s="306"/>
      <c r="B61" s="306"/>
      <c r="C61" s="306"/>
      <c r="D61" s="306"/>
      <c r="E61" s="306"/>
      <c r="F61" s="306"/>
      <c r="G61" s="306"/>
      <c r="H61" s="306"/>
      <c r="I61" s="306"/>
      <c r="J61" s="307"/>
      <c r="K61" s="308"/>
      <c r="L61" s="306"/>
      <c r="M61" s="309"/>
      <c r="N61" s="306"/>
    </row>
    <row r="62" spans="1:14" x14ac:dyDescent="0.25">
      <c r="A62" s="306"/>
      <c r="B62" s="306"/>
      <c r="C62" s="306"/>
      <c r="D62" s="306"/>
      <c r="E62" s="306"/>
      <c r="F62" s="306"/>
      <c r="G62" s="306"/>
      <c r="H62" s="306"/>
      <c r="I62" s="306"/>
      <c r="J62" s="307"/>
      <c r="K62" s="308"/>
      <c r="L62" s="306"/>
      <c r="M62" s="309"/>
      <c r="N62" s="306"/>
    </row>
    <row r="63" spans="1:14" x14ac:dyDescent="0.25">
      <c r="A63" s="306"/>
      <c r="B63" s="306"/>
      <c r="C63" s="306"/>
      <c r="D63" s="306"/>
      <c r="E63" s="306"/>
      <c r="F63" s="306"/>
      <c r="G63" s="306"/>
      <c r="H63" s="306"/>
      <c r="I63" s="306"/>
      <c r="J63" s="307"/>
      <c r="K63" s="308"/>
      <c r="L63" s="306"/>
      <c r="M63" s="309"/>
      <c r="N63" s="306"/>
    </row>
    <row r="64" spans="1:14" x14ac:dyDescent="0.25">
      <c r="A64" s="306"/>
      <c r="B64" s="306"/>
      <c r="C64" s="306"/>
      <c r="D64" s="306"/>
      <c r="E64" s="306"/>
      <c r="F64" s="306"/>
      <c r="G64" s="306"/>
      <c r="H64" s="306"/>
      <c r="I64" s="306"/>
      <c r="J64" s="307"/>
      <c r="K64" s="308"/>
      <c r="L64" s="306"/>
      <c r="M64" s="309"/>
      <c r="N64" s="306"/>
    </row>
    <row r="65" spans="1:14" x14ac:dyDescent="0.25">
      <c r="A65" s="306"/>
      <c r="B65" s="306"/>
      <c r="C65" s="306"/>
      <c r="D65" s="306"/>
      <c r="E65" s="306"/>
      <c r="F65" s="306"/>
      <c r="G65" s="306"/>
      <c r="H65" s="306"/>
      <c r="I65" s="306"/>
      <c r="J65" s="307"/>
      <c r="K65" s="308"/>
      <c r="L65" s="306"/>
      <c r="M65" s="309"/>
      <c r="N65" s="306"/>
    </row>
    <row r="66" spans="1:14" x14ac:dyDescent="0.25">
      <c r="A66" s="306"/>
      <c r="B66" s="306"/>
      <c r="C66" s="306"/>
      <c r="D66" s="306"/>
      <c r="E66" s="306"/>
      <c r="F66" s="306"/>
      <c r="G66" s="306"/>
      <c r="H66" s="306"/>
      <c r="I66" s="306"/>
      <c r="J66" s="307"/>
      <c r="K66" s="308"/>
      <c r="L66" s="306"/>
      <c r="M66" s="309"/>
      <c r="N66" s="306"/>
    </row>
    <row r="67" spans="1:14" x14ac:dyDescent="0.25">
      <c r="A67" s="306"/>
      <c r="B67" s="306"/>
      <c r="C67" s="306"/>
      <c r="D67" s="306"/>
      <c r="E67" s="306"/>
      <c r="F67" s="306"/>
      <c r="G67" s="306"/>
      <c r="H67" s="306"/>
      <c r="I67" s="306"/>
      <c r="J67" s="307"/>
      <c r="K67" s="308"/>
      <c r="L67" s="306"/>
      <c r="M67" s="309"/>
      <c r="N67" s="306"/>
    </row>
    <row r="68" spans="1:14" x14ac:dyDescent="0.25">
      <c r="A68" s="306"/>
      <c r="B68" s="306"/>
      <c r="C68" s="306"/>
      <c r="D68" s="306"/>
      <c r="E68" s="306"/>
      <c r="F68" s="306"/>
      <c r="G68" s="306"/>
      <c r="H68" s="306"/>
      <c r="I68" s="306"/>
      <c r="J68" s="307"/>
      <c r="K68" s="308"/>
      <c r="L68" s="306"/>
      <c r="M68" s="309"/>
      <c r="N68" s="306"/>
    </row>
    <row r="69" spans="1:14" x14ac:dyDescent="0.25">
      <c r="A69" s="306"/>
      <c r="B69" s="306"/>
      <c r="C69" s="306"/>
      <c r="D69" s="306"/>
      <c r="E69" s="306"/>
      <c r="F69" s="306"/>
      <c r="G69" s="306"/>
      <c r="H69" s="306"/>
      <c r="I69" s="306"/>
      <c r="J69" s="307"/>
      <c r="K69" s="308"/>
      <c r="L69" s="306"/>
      <c r="M69" s="309"/>
      <c r="N69" s="306"/>
    </row>
    <row r="70" spans="1:14" x14ac:dyDescent="0.25">
      <c r="A70" s="306"/>
      <c r="B70" s="306"/>
      <c r="C70" s="306"/>
      <c r="D70" s="306"/>
      <c r="E70" s="306"/>
      <c r="F70" s="306"/>
      <c r="G70" s="306"/>
      <c r="H70" s="306"/>
      <c r="I70" s="306"/>
      <c r="J70" s="307"/>
      <c r="K70" s="308"/>
      <c r="L70" s="306"/>
      <c r="M70" s="309"/>
      <c r="N70" s="306"/>
    </row>
    <row r="71" spans="1:14" x14ac:dyDescent="0.25">
      <c r="A71" s="306"/>
      <c r="B71" s="306"/>
      <c r="C71" s="306"/>
      <c r="D71" s="306"/>
      <c r="E71" s="306"/>
      <c r="F71" s="306"/>
      <c r="G71" s="306"/>
      <c r="H71" s="306"/>
      <c r="I71" s="306"/>
      <c r="J71" s="307"/>
      <c r="K71" s="308"/>
      <c r="L71" s="306"/>
      <c r="M71" s="309"/>
      <c r="N71" s="306"/>
    </row>
    <row r="72" spans="1:14" x14ac:dyDescent="0.25">
      <c r="A72" s="306"/>
      <c r="B72" s="306"/>
      <c r="C72" s="306"/>
      <c r="D72" s="306"/>
      <c r="E72" s="306"/>
      <c r="F72" s="306"/>
      <c r="G72" s="306"/>
      <c r="H72" s="306"/>
      <c r="I72" s="306"/>
      <c r="J72" s="307"/>
      <c r="K72" s="308"/>
      <c r="L72" s="306"/>
      <c r="M72" s="309"/>
      <c r="N72" s="306"/>
    </row>
    <row r="73" spans="1:14" x14ac:dyDescent="0.25">
      <c r="A73" s="306"/>
      <c r="B73" s="306"/>
      <c r="C73" s="306"/>
      <c r="D73" s="306"/>
      <c r="E73" s="306"/>
      <c r="F73" s="306"/>
      <c r="G73" s="306"/>
      <c r="H73" s="306"/>
      <c r="I73" s="306"/>
      <c r="J73" s="307"/>
      <c r="K73" s="308"/>
      <c r="L73" s="306"/>
      <c r="M73" s="309"/>
      <c r="N73" s="306"/>
    </row>
    <row r="74" spans="1:14" x14ac:dyDescent="0.25">
      <c r="A74" s="306"/>
      <c r="B74" s="306"/>
      <c r="C74" s="306"/>
      <c r="D74" s="306"/>
      <c r="E74" s="306"/>
      <c r="F74" s="306"/>
      <c r="G74" s="306"/>
      <c r="H74" s="306"/>
      <c r="I74" s="306"/>
      <c r="J74" s="307"/>
      <c r="K74" s="308"/>
      <c r="L74" s="306"/>
      <c r="M74" s="309"/>
      <c r="N74" s="306"/>
    </row>
    <row r="75" spans="1:14" x14ac:dyDescent="0.25">
      <c r="A75" s="306"/>
      <c r="B75" s="306"/>
      <c r="C75" s="306"/>
      <c r="D75" s="306"/>
      <c r="E75" s="306"/>
      <c r="F75" s="306"/>
      <c r="G75" s="306"/>
      <c r="H75" s="306"/>
      <c r="I75" s="306"/>
      <c r="J75" s="307"/>
      <c r="K75" s="308"/>
      <c r="L75" s="306"/>
      <c r="M75" s="309"/>
      <c r="N75" s="306"/>
    </row>
    <row r="76" spans="1:14" x14ac:dyDescent="0.25">
      <c r="A76" s="306"/>
      <c r="B76" s="306"/>
      <c r="C76" s="306"/>
      <c r="D76" s="306"/>
      <c r="E76" s="306"/>
      <c r="F76" s="306"/>
      <c r="G76" s="306"/>
      <c r="H76" s="306"/>
      <c r="I76" s="306"/>
      <c r="J76" s="307"/>
      <c r="K76" s="308"/>
      <c r="L76" s="306"/>
      <c r="M76" s="309"/>
      <c r="N76" s="306"/>
    </row>
    <row r="77" spans="1:14" x14ac:dyDescent="0.25">
      <c r="A77" s="306"/>
      <c r="B77" s="306"/>
      <c r="C77" s="306"/>
      <c r="D77" s="306"/>
      <c r="E77" s="306"/>
      <c r="F77" s="306"/>
      <c r="G77" s="306"/>
      <c r="H77" s="306"/>
      <c r="I77" s="306"/>
      <c r="J77" s="307"/>
      <c r="K77" s="308"/>
      <c r="L77" s="306"/>
      <c r="M77" s="309"/>
      <c r="N77" s="306"/>
    </row>
    <row r="78" spans="1:14" x14ac:dyDescent="0.25">
      <c r="A78" s="306"/>
      <c r="B78" s="306"/>
      <c r="C78" s="306"/>
      <c r="D78" s="306"/>
      <c r="E78" s="306"/>
      <c r="F78" s="306"/>
      <c r="G78" s="306"/>
      <c r="H78" s="306"/>
      <c r="I78" s="306"/>
      <c r="J78" s="307"/>
      <c r="K78" s="308"/>
      <c r="L78" s="306"/>
      <c r="M78" s="309"/>
      <c r="N78" s="306"/>
    </row>
    <row r="79" spans="1:14" x14ac:dyDescent="0.25">
      <c r="A79" s="306"/>
      <c r="B79" s="306"/>
      <c r="C79" s="306"/>
      <c r="D79" s="306"/>
      <c r="E79" s="306"/>
      <c r="F79" s="306"/>
      <c r="G79" s="306"/>
      <c r="H79" s="306"/>
      <c r="I79" s="306"/>
      <c r="J79" s="307"/>
      <c r="K79" s="308"/>
      <c r="L79" s="306"/>
      <c r="M79" s="309"/>
      <c r="N79" s="306"/>
    </row>
    <row r="80" spans="1:14" x14ac:dyDescent="0.25">
      <c r="A80" s="306"/>
      <c r="B80" s="306"/>
      <c r="C80" s="306"/>
      <c r="D80" s="306"/>
      <c r="E80" s="306"/>
      <c r="F80" s="306"/>
      <c r="G80" s="306"/>
      <c r="H80" s="306"/>
      <c r="I80" s="306"/>
      <c r="J80" s="307"/>
      <c r="K80" s="308"/>
      <c r="L80" s="306"/>
      <c r="M80" s="309"/>
      <c r="N80" s="306"/>
    </row>
    <row r="81" spans="1:14" x14ac:dyDescent="0.25">
      <c r="A81" s="306"/>
      <c r="B81" s="306"/>
      <c r="C81" s="306"/>
      <c r="D81" s="306"/>
      <c r="E81" s="306"/>
      <c r="F81" s="306"/>
      <c r="G81" s="306"/>
      <c r="H81" s="306"/>
      <c r="I81" s="306"/>
      <c r="J81" s="307"/>
      <c r="K81" s="308"/>
      <c r="L81" s="306"/>
      <c r="M81" s="309"/>
      <c r="N81" s="306"/>
    </row>
    <row r="82" spans="1:14" x14ac:dyDescent="0.25">
      <c r="A82" s="306"/>
      <c r="B82" s="306"/>
      <c r="C82" s="306"/>
      <c r="D82" s="306"/>
      <c r="E82" s="306"/>
      <c r="F82" s="306"/>
      <c r="G82" s="306"/>
      <c r="H82" s="306"/>
      <c r="I82" s="306"/>
      <c r="J82" s="307"/>
      <c r="K82" s="308"/>
      <c r="L82" s="306"/>
      <c r="M82" s="309"/>
      <c r="N82" s="306"/>
    </row>
    <row r="83" spans="1:14" x14ac:dyDescent="0.25">
      <c r="A83" s="306"/>
      <c r="B83" s="306"/>
      <c r="C83" s="306"/>
      <c r="D83" s="306"/>
      <c r="E83" s="306"/>
      <c r="F83" s="306"/>
      <c r="G83" s="306"/>
      <c r="H83" s="306"/>
      <c r="I83" s="306"/>
      <c r="J83" s="307"/>
      <c r="K83" s="308"/>
      <c r="L83" s="306"/>
      <c r="M83" s="309"/>
      <c r="N83" s="306"/>
    </row>
    <row r="84" spans="1:14" x14ac:dyDescent="0.25">
      <c r="A84" s="306"/>
      <c r="B84" s="306"/>
      <c r="C84" s="306"/>
      <c r="D84" s="306"/>
      <c r="E84" s="306"/>
      <c r="F84" s="306"/>
      <c r="G84" s="306"/>
      <c r="H84" s="306"/>
      <c r="I84" s="306"/>
      <c r="J84" s="307"/>
      <c r="K84" s="308"/>
      <c r="L84" s="306"/>
      <c r="M84" s="309"/>
      <c r="N84" s="306"/>
    </row>
    <row r="85" spans="1:14" x14ac:dyDescent="0.25">
      <c r="A85" s="306"/>
      <c r="B85" s="306"/>
      <c r="C85" s="306"/>
      <c r="D85" s="306"/>
      <c r="E85" s="306"/>
      <c r="F85" s="306"/>
      <c r="G85" s="306"/>
      <c r="H85" s="306"/>
      <c r="I85" s="306"/>
      <c r="J85" s="307"/>
      <c r="K85" s="308"/>
      <c r="L85" s="306"/>
      <c r="M85" s="309"/>
      <c r="N85" s="306"/>
    </row>
    <row r="86" spans="1:14" x14ac:dyDescent="0.25">
      <c r="A86" s="306"/>
      <c r="B86" s="306"/>
      <c r="C86" s="306"/>
      <c r="D86" s="306"/>
      <c r="E86" s="306"/>
      <c r="F86" s="306"/>
      <c r="G86" s="306"/>
      <c r="H86" s="306"/>
      <c r="I86" s="306"/>
      <c r="J86" s="307"/>
      <c r="K86" s="308"/>
      <c r="L86" s="306"/>
      <c r="M86" s="309"/>
      <c r="N86" s="306"/>
    </row>
    <row r="87" spans="1:14" x14ac:dyDescent="0.25">
      <c r="A87" s="306"/>
      <c r="B87" s="306"/>
      <c r="C87" s="306"/>
      <c r="D87" s="306"/>
      <c r="E87" s="306"/>
      <c r="F87" s="306"/>
      <c r="G87" s="306"/>
      <c r="H87" s="306"/>
      <c r="I87" s="306"/>
      <c r="J87" s="307"/>
      <c r="K87" s="308"/>
      <c r="L87" s="306"/>
      <c r="M87" s="309"/>
      <c r="N87" s="306"/>
    </row>
    <row r="88" spans="1:14" x14ac:dyDescent="0.25">
      <c r="A88" s="306"/>
      <c r="B88" s="306"/>
      <c r="C88" s="306"/>
      <c r="D88" s="306"/>
      <c r="E88" s="306"/>
      <c r="F88" s="306"/>
      <c r="G88" s="306"/>
      <c r="H88" s="306"/>
      <c r="I88" s="306"/>
      <c r="J88" s="307"/>
      <c r="K88" s="308"/>
      <c r="L88" s="306"/>
      <c r="M88" s="309"/>
      <c r="N88" s="306"/>
    </row>
    <row r="89" spans="1:14" x14ac:dyDescent="0.25">
      <c r="A89" s="306"/>
      <c r="B89" s="306"/>
      <c r="C89" s="306"/>
      <c r="D89" s="306"/>
      <c r="E89" s="306"/>
      <c r="F89" s="306"/>
      <c r="G89" s="306"/>
      <c r="H89" s="306"/>
      <c r="I89" s="306"/>
      <c r="J89" s="307"/>
      <c r="K89" s="308"/>
      <c r="L89" s="306"/>
      <c r="M89" s="309"/>
      <c r="N89" s="306"/>
    </row>
    <row r="90" spans="1:14" x14ac:dyDescent="0.25">
      <c r="A90" s="306"/>
      <c r="B90" s="306"/>
      <c r="C90" s="306"/>
      <c r="D90" s="306"/>
      <c r="E90" s="306"/>
      <c r="F90" s="306"/>
      <c r="G90" s="306"/>
      <c r="H90" s="306"/>
      <c r="I90" s="306"/>
      <c r="J90" s="307"/>
      <c r="K90" s="308"/>
      <c r="L90" s="306"/>
      <c r="M90" s="309"/>
      <c r="N90" s="306"/>
    </row>
    <row r="91" spans="1:14" x14ac:dyDescent="0.25">
      <c r="A91" s="306"/>
      <c r="B91" s="306"/>
      <c r="C91" s="306"/>
      <c r="D91" s="306"/>
      <c r="E91" s="306"/>
      <c r="F91" s="306"/>
      <c r="G91" s="306"/>
      <c r="H91" s="306"/>
      <c r="I91" s="306"/>
      <c r="J91" s="307"/>
      <c r="K91" s="308"/>
      <c r="L91" s="306"/>
      <c r="M91" s="309"/>
      <c r="N91" s="306"/>
    </row>
    <row r="92" spans="1:14" x14ac:dyDescent="0.25">
      <c r="A92" s="306"/>
      <c r="B92" s="306"/>
      <c r="C92" s="306"/>
      <c r="D92" s="306"/>
      <c r="E92" s="306"/>
      <c r="F92" s="306"/>
      <c r="G92" s="306"/>
      <c r="H92" s="306"/>
      <c r="I92" s="306"/>
      <c r="J92" s="307"/>
      <c r="K92" s="308"/>
      <c r="L92" s="306"/>
      <c r="M92" s="309"/>
      <c r="N92" s="306"/>
    </row>
    <row r="93" spans="1:14" x14ac:dyDescent="0.25">
      <c r="A93" s="306"/>
      <c r="B93" s="306"/>
      <c r="C93" s="306"/>
      <c r="D93" s="306"/>
      <c r="E93" s="306"/>
      <c r="F93" s="306"/>
      <c r="G93" s="306"/>
      <c r="H93" s="306"/>
      <c r="I93" s="306"/>
      <c r="J93" s="307"/>
      <c r="K93" s="308"/>
      <c r="L93" s="306"/>
      <c r="M93" s="309"/>
      <c r="N93" s="306"/>
    </row>
    <row r="94" spans="1:14" x14ac:dyDescent="0.25">
      <c r="A94" s="306"/>
      <c r="B94" s="306"/>
      <c r="C94" s="306"/>
      <c r="D94" s="306"/>
      <c r="E94" s="306"/>
      <c r="F94" s="306"/>
      <c r="G94" s="306"/>
      <c r="H94" s="306"/>
      <c r="I94" s="306"/>
      <c r="J94" s="307"/>
      <c r="K94" s="308"/>
      <c r="L94" s="306"/>
      <c r="M94" s="309"/>
      <c r="N94" s="306"/>
    </row>
    <row r="95" spans="1:14" x14ac:dyDescent="0.25">
      <c r="A95" s="306"/>
      <c r="B95" s="306"/>
      <c r="C95" s="306"/>
      <c r="D95" s="306"/>
      <c r="E95" s="306"/>
      <c r="F95" s="306"/>
      <c r="G95" s="306"/>
      <c r="H95" s="306"/>
      <c r="I95" s="306"/>
      <c r="J95" s="307"/>
      <c r="K95" s="308"/>
      <c r="L95" s="306"/>
      <c r="M95" s="309"/>
      <c r="N95" s="306"/>
    </row>
    <row r="96" spans="1:14" x14ac:dyDescent="0.25">
      <c r="A96" s="306"/>
      <c r="B96" s="306"/>
      <c r="C96" s="306"/>
      <c r="D96" s="306"/>
      <c r="E96" s="306"/>
      <c r="F96" s="306"/>
      <c r="G96" s="306"/>
      <c r="H96" s="306"/>
      <c r="I96" s="306"/>
      <c r="J96" s="307"/>
      <c r="K96" s="308"/>
      <c r="L96" s="306"/>
      <c r="M96" s="309"/>
      <c r="N96" s="306"/>
    </row>
    <row r="97" spans="1:14" x14ac:dyDescent="0.25">
      <c r="A97" s="306"/>
      <c r="B97" s="306"/>
      <c r="C97" s="306"/>
      <c r="D97" s="306"/>
      <c r="E97" s="306"/>
      <c r="F97" s="306"/>
      <c r="G97" s="306"/>
      <c r="H97" s="306"/>
      <c r="I97" s="306"/>
      <c r="J97" s="307"/>
      <c r="K97" s="308"/>
      <c r="L97" s="306"/>
      <c r="M97" s="309"/>
      <c r="N97" s="306"/>
    </row>
    <row r="98" spans="1:14" x14ac:dyDescent="0.25">
      <c r="A98" s="306"/>
      <c r="B98" s="306"/>
      <c r="C98" s="306"/>
      <c r="D98" s="306"/>
      <c r="E98" s="306"/>
      <c r="F98" s="306"/>
      <c r="G98" s="306"/>
      <c r="H98" s="306"/>
      <c r="I98" s="306"/>
      <c r="J98" s="307"/>
      <c r="K98" s="308"/>
      <c r="L98" s="306"/>
      <c r="M98" s="309"/>
      <c r="N98" s="306"/>
    </row>
    <row r="99" spans="1:14" x14ac:dyDescent="0.25">
      <c r="A99" s="306"/>
      <c r="B99" s="306"/>
      <c r="C99" s="306"/>
      <c r="D99" s="306"/>
      <c r="E99" s="306"/>
      <c r="F99" s="306"/>
      <c r="G99" s="306"/>
      <c r="H99" s="306"/>
      <c r="I99" s="306"/>
      <c r="J99" s="307"/>
      <c r="K99" s="308"/>
      <c r="L99" s="306"/>
      <c r="M99" s="309"/>
      <c r="N99" s="306"/>
    </row>
    <row r="100" spans="1:14" x14ac:dyDescent="0.25">
      <c r="A100" s="306"/>
      <c r="B100" s="306"/>
      <c r="C100" s="306"/>
      <c r="D100" s="306"/>
      <c r="E100" s="306"/>
      <c r="F100" s="306"/>
      <c r="G100" s="306"/>
      <c r="H100" s="306"/>
      <c r="I100" s="306"/>
      <c r="J100" s="307"/>
      <c r="K100" s="308"/>
      <c r="L100" s="306"/>
      <c r="M100" s="309"/>
      <c r="N100" s="306"/>
    </row>
    <row r="101" spans="1:14" x14ac:dyDescent="0.25">
      <c r="A101" s="306"/>
      <c r="B101" s="306"/>
      <c r="C101" s="306"/>
      <c r="D101" s="306"/>
      <c r="E101" s="306"/>
      <c r="F101" s="306"/>
      <c r="G101" s="306"/>
      <c r="H101" s="306"/>
      <c r="I101" s="306"/>
      <c r="J101" s="307"/>
      <c r="K101" s="308"/>
      <c r="L101" s="306"/>
      <c r="M101" s="309"/>
      <c r="N101" s="306"/>
    </row>
    <row r="102" spans="1:14" x14ac:dyDescent="0.25">
      <c r="A102" s="306"/>
      <c r="B102" s="306"/>
      <c r="C102" s="306"/>
      <c r="D102" s="306"/>
      <c r="E102" s="306"/>
      <c r="F102" s="306"/>
      <c r="G102" s="306"/>
      <c r="H102" s="306"/>
      <c r="I102" s="306"/>
      <c r="J102" s="307"/>
      <c r="K102" s="308"/>
      <c r="L102" s="306"/>
      <c r="M102" s="309"/>
      <c r="N102" s="306"/>
    </row>
    <row r="103" spans="1:14" x14ac:dyDescent="0.25">
      <c r="A103" s="306"/>
      <c r="B103" s="306"/>
      <c r="C103" s="306"/>
      <c r="D103" s="306"/>
      <c r="E103" s="306"/>
      <c r="F103" s="306"/>
      <c r="G103" s="306"/>
      <c r="H103" s="306"/>
      <c r="I103" s="306"/>
      <c r="J103" s="307"/>
      <c r="K103" s="308"/>
      <c r="L103" s="306"/>
      <c r="M103" s="309"/>
      <c r="N103" s="306"/>
    </row>
    <row r="104" spans="1:14" x14ac:dyDescent="0.25">
      <c r="A104" s="306"/>
      <c r="B104" s="306"/>
      <c r="C104" s="306"/>
      <c r="D104" s="306"/>
      <c r="E104" s="306"/>
      <c r="F104" s="306"/>
      <c r="G104" s="306"/>
      <c r="H104" s="306"/>
      <c r="I104" s="306"/>
      <c r="J104" s="307"/>
      <c r="K104" s="308"/>
      <c r="L104" s="306"/>
      <c r="M104" s="309"/>
      <c r="N104" s="306"/>
    </row>
    <row r="105" spans="1:14" x14ac:dyDescent="0.25">
      <c r="A105" s="306"/>
      <c r="B105" s="306"/>
      <c r="C105" s="306"/>
      <c r="D105" s="306"/>
      <c r="E105" s="306"/>
      <c r="F105" s="306"/>
      <c r="G105" s="306"/>
      <c r="H105" s="306"/>
      <c r="I105" s="306"/>
      <c r="J105" s="307"/>
      <c r="K105" s="308"/>
      <c r="L105" s="306"/>
      <c r="M105" s="309"/>
      <c r="N105" s="306"/>
    </row>
    <row r="106" spans="1:14" x14ac:dyDescent="0.25">
      <c r="A106" s="306"/>
      <c r="B106" s="306"/>
      <c r="C106" s="306"/>
      <c r="D106" s="306"/>
      <c r="E106" s="306"/>
      <c r="F106" s="306"/>
      <c r="G106" s="306"/>
      <c r="H106" s="306"/>
      <c r="I106" s="306"/>
      <c r="J106" s="307"/>
      <c r="K106" s="308"/>
      <c r="L106" s="306"/>
      <c r="M106" s="309"/>
      <c r="N106" s="306"/>
    </row>
    <row r="107" spans="1:14" x14ac:dyDescent="0.25">
      <c r="A107" s="306"/>
      <c r="B107" s="306"/>
      <c r="C107" s="306"/>
      <c r="D107" s="306"/>
      <c r="E107" s="306"/>
      <c r="F107" s="306"/>
      <c r="G107" s="306"/>
      <c r="H107" s="306"/>
      <c r="I107" s="306"/>
      <c r="J107" s="307"/>
      <c r="K107" s="308"/>
      <c r="L107" s="306"/>
      <c r="M107" s="309"/>
      <c r="N107" s="306"/>
    </row>
    <row r="108" spans="1:14" x14ac:dyDescent="0.25">
      <c r="A108" s="306"/>
      <c r="B108" s="306"/>
      <c r="C108" s="306"/>
      <c r="D108" s="306"/>
      <c r="E108" s="306"/>
      <c r="F108" s="306"/>
      <c r="G108" s="306"/>
      <c r="H108" s="306"/>
      <c r="I108" s="306"/>
      <c r="J108" s="307"/>
      <c r="K108" s="308"/>
      <c r="L108" s="306"/>
      <c r="M108" s="309"/>
      <c r="N108" s="306"/>
    </row>
    <row r="109" spans="1:14" x14ac:dyDescent="0.25">
      <c r="A109" s="306"/>
      <c r="B109" s="306"/>
      <c r="C109" s="306"/>
      <c r="D109" s="306"/>
      <c r="E109" s="306"/>
      <c r="F109" s="306"/>
      <c r="G109" s="306"/>
      <c r="H109" s="306"/>
      <c r="I109" s="306"/>
      <c r="J109" s="307"/>
      <c r="K109" s="308"/>
      <c r="L109" s="306"/>
      <c r="M109" s="309"/>
      <c r="N109" s="306"/>
    </row>
    <row r="110" spans="1:14" x14ac:dyDescent="0.25">
      <c r="A110" s="306"/>
      <c r="B110" s="306"/>
      <c r="C110" s="306"/>
      <c r="D110" s="306"/>
      <c r="E110" s="306"/>
      <c r="F110" s="306"/>
      <c r="G110" s="306"/>
      <c r="H110" s="306"/>
      <c r="I110" s="306"/>
      <c r="J110" s="307"/>
      <c r="K110" s="308"/>
      <c r="L110" s="306"/>
      <c r="M110" s="309"/>
      <c r="N110" s="306"/>
    </row>
    <row r="111" spans="1:14" x14ac:dyDescent="0.25">
      <c r="A111" s="306"/>
      <c r="B111" s="306"/>
      <c r="C111" s="306"/>
      <c r="D111" s="306"/>
      <c r="E111" s="306"/>
      <c r="F111" s="306"/>
      <c r="G111" s="306"/>
      <c r="H111" s="306"/>
      <c r="I111" s="306"/>
      <c r="J111" s="307"/>
      <c r="K111" s="308"/>
      <c r="L111" s="306"/>
      <c r="M111" s="309"/>
      <c r="N111" s="306"/>
    </row>
    <row r="112" spans="1:14" x14ac:dyDescent="0.25">
      <c r="A112" s="306"/>
      <c r="B112" s="306"/>
      <c r="C112" s="306"/>
      <c r="D112" s="306"/>
      <c r="E112" s="306"/>
      <c r="F112" s="306"/>
      <c r="G112" s="306"/>
      <c r="H112" s="306"/>
      <c r="I112" s="306"/>
      <c r="J112" s="307"/>
      <c r="K112" s="308"/>
      <c r="L112" s="306"/>
      <c r="M112" s="309"/>
      <c r="N112" s="306"/>
    </row>
    <row r="113" spans="1:14" x14ac:dyDescent="0.25">
      <c r="A113" s="306"/>
      <c r="B113" s="306"/>
      <c r="C113" s="306"/>
      <c r="D113" s="306"/>
      <c r="E113" s="306"/>
      <c r="F113" s="306"/>
      <c r="G113" s="306"/>
      <c r="H113" s="306"/>
      <c r="I113" s="306"/>
      <c r="J113" s="307"/>
      <c r="K113" s="308"/>
      <c r="L113" s="306"/>
      <c r="M113" s="309"/>
      <c r="N113" s="306"/>
    </row>
    <row r="114" spans="1:14" x14ac:dyDescent="0.25">
      <c r="A114" s="306"/>
      <c r="B114" s="306"/>
      <c r="C114" s="306"/>
      <c r="D114" s="306"/>
      <c r="E114" s="306"/>
      <c r="F114" s="306"/>
      <c r="G114" s="306"/>
      <c r="H114" s="306"/>
      <c r="I114" s="306"/>
      <c r="J114" s="307"/>
      <c r="K114" s="308"/>
      <c r="L114" s="306"/>
      <c r="M114" s="309"/>
      <c r="N114" s="306"/>
    </row>
    <row r="115" spans="1:14" x14ac:dyDescent="0.25">
      <c r="A115" s="306"/>
      <c r="B115" s="306"/>
      <c r="C115" s="306"/>
      <c r="D115" s="306"/>
      <c r="E115" s="306"/>
      <c r="F115" s="306"/>
      <c r="G115" s="306"/>
      <c r="H115" s="306"/>
      <c r="I115" s="306"/>
      <c r="J115" s="307"/>
      <c r="K115" s="308"/>
      <c r="L115" s="306"/>
      <c r="M115" s="309"/>
      <c r="N115" s="306"/>
    </row>
    <row r="116" spans="1:14" x14ac:dyDescent="0.25">
      <c r="A116" s="306"/>
      <c r="B116" s="306"/>
      <c r="C116" s="306"/>
      <c r="D116" s="306"/>
      <c r="E116" s="306"/>
      <c r="F116" s="306"/>
      <c r="G116" s="306"/>
      <c r="H116" s="306"/>
      <c r="I116" s="306"/>
      <c r="J116" s="307"/>
      <c r="K116" s="308"/>
      <c r="L116" s="306"/>
      <c r="M116" s="309"/>
      <c r="N116" s="306"/>
    </row>
    <row r="117" spans="1:14" x14ac:dyDescent="0.25">
      <c r="A117" s="306"/>
      <c r="B117" s="306"/>
      <c r="C117" s="306"/>
      <c r="D117" s="306"/>
      <c r="E117" s="306"/>
      <c r="F117" s="306"/>
      <c r="G117" s="306"/>
      <c r="H117" s="306"/>
      <c r="I117" s="306"/>
      <c r="J117" s="307"/>
      <c r="K117" s="308"/>
      <c r="L117" s="306"/>
      <c r="M117" s="309"/>
      <c r="N117" s="306"/>
    </row>
    <row r="118" spans="1:14" x14ac:dyDescent="0.25">
      <c r="A118" s="306"/>
      <c r="B118" s="306"/>
      <c r="C118" s="306"/>
      <c r="D118" s="306"/>
      <c r="E118" s="306"/>
      <c r="F118" s="306"/>
      <c r="G118" s="306"/>
      <c r="H118" s="306"/>
      <c r="I118" s="306"/>
      <c r="J118" s="307"/>
      <c r="K118" s="308"/>
      <c r="L118" s="306"/>
      <c r="M118" s="309"/>
      <c r="N118" s="306"/>
    </row>
    <row r="119" spans="1:14" x14ac:dyDescent="0.25">
      <c r="A119" s="306"/>
      <c r="B119" s="306"/>
      <c r="C119" s="306"/>
      <c r="D119" s="306"/>
      <c r="E119" s="306"/>
      <c r="F119" s="306"/>
      <c r="G119" s="306"/>
      <c r="H119" s="306"/>
      <c r="I119" s="306"/>
      <c r="J119" s="307"/>
      <c r="K119" s="308"/>
      <c r="L119" s="306"/>
      <c r="M119" s="309"/>
      <c r="N119" s="306"/>
    </row>
    <row r="120" spans="1:14" x14ac:dyDescent="0.25">
      <c r="A120" s="306"/>
      <c r="B120" s="306"/>
      <c r="C120" s="306"/>
      <c r="D120" s="306"/>
      <c r="E120" s="306"/>
      <c r="F120" s="306"/>
      <c r="G120" s="306"/>
      <c r="H120" s="306"/>
      <c r="I120" s="306"/>
      <c r="J120" s="307"/>
      <c r="K120" s="308"/>
      <c r="L120" s="306"/>
      <c r="M120" s="309"/>
      <c r="N120" s="306"/>
    </row>
    <row r="121" spans="1:14" x14ac:dyDescent="0.25">
      <c r="A121" s="306"/>
      <c r="B121" s="306"/>
      <c r="C121" s="306"/>
      <c r="D121" s="306"/>
      <c r="E121" s="306"/>
      <c r="F121" s="306"/>
      <c r="G121" s="306"/>
      <c r="H121" s="306"/>
      <c r="I121" s="306"/>
      <c r="J121" s="307"/>
      <c r="K121" s="308"/>
      <c r="L121" s="306"/>
      <c r="M121" s="309"/>
      <c r="N121" s="306"/>
    </row>
    <row r="122" spans="1:14" x14ac:dyDescent="0.25">
      <c r="A122" s="306"/>
      <c r="B122" s="306"/>
      <c r="C122" s="306"/>
      <c r="D122" s="306"/>
      <c r="E122" s="306"/>
      <c r="F122" s="306"/>
      <c r="G122" s="306"/>
      <c r="H122" s="306"/>
      <c r="I122" s="306"/>
      <c r="J122" s="307"/>
      <c r="K122" s="308"/>
      <c r="L122" s="306"/>
      <c r="M122" s="309"/>
      <c r="N122" s="306"/>
    </row>
    <row r="123" spans="1:14" x14ac:dyDescent="0.25">
      <c r="A123" s="306"/>
      <c r="B123" s="306"/>
      <c r="C123" s="306"/>
      <c r="D123" s="306"/>
      <c r="E123" s="306"/>
      <c r="F123" s="306"/>
      <c r="G123" s="306"/>
      <c r="H123" s="306"/>
      <c r="I123" s="306"/>
      <c r="J123" s="307"/>
      <c r="K123" s="308"/>
      <c r="L123" s="306"/>
      <c r="M123" s="309"/>
      <c r="N123" s="306"/>
    </row>
    <row r="124" spans="1:14" x14ac:dyDescent="0.25">
      <c r="A124" s="306"/>
      <c r="B124" s="306"/>
      <c r="C124" s="306"/>
      <c r="D124" s="306"/>
      <c r="E124" s="306"/>
      <c r="F124" s="306"/>
      <c r="G124" s="306"/>
      <c r="H124" s="306"/>
      <c r="I124" s="306"/>
      <c r="J124" s="307"/>
      <c r="K124" s="308"/>
      <c r="L124" s="306"/>
      <c r="M124" s="309"/>
      <c r="N124" s="306"/>
    </row>
    <row r="125" spans="1:14" x14ac:dyDescent="0.25">
      <c r="A125" s="306"/>
      <c r="B125" s="306"/>
      <c r="C125" s="306"/>
      <c r="D125" s="306"/>
      <c r="E125" s="306"/>
      <c r="F125" s="306"/>
      <c r="G125" s="306"/>
      <c r="H125" s="306"/>
      <c r="I125" s="306"/>
      <c r="J125" s="307"/>
      <c r="K125" s="308"/>
      <c r="L125" s="306"/>
      <c r="M125" s="309"/>
      <c r="N125" s="306"/>
    </row>
    <row r="126" spans="1:14" x14ac:dyDescent="0.25">
      <c r="A126" s="306"/>
      <c r="B126" s="306"/>
      <c r="C126" s="306"/>
      <c r="D126" s="306"/>
      <c r="E126" s="306"/>
      <c r="F126" s="306"/>
      <c r="G126" s="306"/>
      <c r="H126" s="306"/>
      <c r="I126" s="306"/>
      <c r="J126" s="307"/>
      <c r="K126" s="308"/>
      <c r="L126" s="306"/>
      <c r="M126" s="309"/>
      <c r="N126" s="306"/>
    </row>
    <row r="127" spans="1:14" x14ac:dyDescent="0.25">
      <c r="A127" s="306"/>
      <c r="B127" s="306"/>
      <c r="C127" s="306"/>
      <c r="D127" s="306"/>
      <c r="E127" s="306"/>
      <c r="F127" s="306"/>
      <c r="G127" s="306"/>
      <c r="H127" s="306"/>
      <c r="I127" s="306"/>
      <c r="J127" s="307"/>
      <c r="K127" s="308"/>
      <c r="L127" s="306"/>
      <c r="M127" s="309"/>
      <c r="N127" s="306"/>
    </row>
    <row r="128" spans="1:14" x14ac:dyDescent="0.25">
      <c r="A128" s="306"/>
      <c r="B128" s="306"/>
      <c r="C128" s="306"/>
      <c r="D128" s="306"/>
      <c r="E128" s="306"/>
      <c r="F128" s="306"/>
      <c r="G128" s="306"/>
      <c r="H128" s="306"/>
      <c r="I128" s="306"/>
      <c r="J128" s="307"/>
      <c r="K128" s="308"/>
      <c r="L128" s="306"/>
      <c r="M128" s="309"/>
      <c r="N128" s="306"/>
    </row>
    <row r="129" spans="1:14" x14ac:dyDescent="0.25">
      <c r="A129" s="306"/>
      <c r="B129" s="306"/>
      <c r="C129" s="306"/>
      <c r="D129" s="306"/>
      <c r="E129" s="306"/>
      <c r="F129" s="306"/>
      <c r="G129" s="306"/>
      <c r="H129" s="306"/>
      <c r="I129" s="306"/>
      <c r="J129" s="307"/>
      <c r="K129" s="308"/>
      <c r="L129" s="306"/>
      <c r="M129" s="309"/>
      <c r="N129" s="306"/>
    </row>
    <row r="130" spans="1:14" x14ac:dyDescent="0.25">
      <c r="A130" s="306"/>
      <c r="B130" s="306"/>
      <c r="C130" s="306"/>
      <c r="D130" s="306"/>
      <c r="E130" s="306"/>
      <c r="F130" s="306"/>
      <c r="G130" s="306"/>
      <c r="H130" s="306"/>
      <c r="I130" s="306"/>
      <c r="J130" s="307"/>
      <c r="K130" s="308"/>
      <c r="L130" s="306"/>
      <c r="M130" s="309"/>
      <c r="N130" s="306"/>
    </row>
    <row r="131" spans="1:14" x14ac:dyDescent="0.25">
      <c r="A131" s="306"/>
      <c r="B131" s="306"/>
      <c r="C131" s="306"/>
      <c r="D131" s="306"/>
      <c r="E131" s="306"/>
      <c r="F131" s="306"/>
      <c r="G131" s="306"/>
      <c r="H131" s="306"/>
      <c r="I131" s="306"/>
      <c r="J131" s="307"/>
      <c r="K131" s="308"/>
      <c r="L131" s="306"/>
      <c r="M131" s="309"/>
      <c r="N131" s="306"/>
    </row>
    <row r="132" spans="1:14" x14ac:dyDescent="0.25">
      <c r="A132" s="306"/>
      <c r="B132" s="306"/>
      <c r="C132" s="306"/>
      <c r="D132" s="306"/>
      <c r="E132" s="306"/>
      <c r="F132" s="306"/>
      <c r="G132" s="306"/>
      <c r="H132" s="306"/>
      <c r="I132" s="306"/>
      <c r="J132" s="307"/>
      <c r="K132" s="308"/>
      <c r="L132" s="306"/>
      <c r="M132" s="309"/>
      <c r="N132" s="306"/>
    </row>
    <row r="133" spans="1:14" x14ac:dyDescent="0.25">
      <c r="A133" s="306"/>
      <c r="B133" s="306"/>
      <c r="C133" s="306"/>
      <c r="D133" s="306"/>
      <c r="E133" s="306"/>
      <c r="F133" s="306"/>
      <c r="G133" s="306"/>
      <c r="H133" s="306"/>
      <c r="I133" s="306"/>
      <c r="J133" s="307"/>
      <c r="K133" s="308"/>
      <c r="L133" s="306"/>
      <c r="M133" s="309"/>
      <c r="N133" s="306"/>
    </row>
    <row r="134" spans="1:14" x14ac:dyDescent="0.25">
      <c r="A134" s="306"/>
      <c r="B134" s="306"/>
      <c r="C134" s="306"/>
      <c r="D134" s="306"/>
      <c r="E134" s="306"/>
      <c r="F134" s="306"/>
      <c r="G134" s="306"/>
      <c r="H134" s="306"/>
      <c r="I134" s="306"/>
      <c r="J134" s="307"/>
      <c r="K134" s="308"/>
      <c r="L134" s="306"/>
      <c r="M134" s="309"/>
      <c r="N134" s="306"/>
    </row>
    <row r="135" spans="1:14" x14ac:dyDescent="0.25">
      <c r="A135" s="306"/>
      <c r="B135" s="306"/>
      <c r="C135" s="306"/>
      <c r="D135" s="306"/>
      <c r="E135" s="306"/>
      <c r="F135" s="306"/>
      <c r="G135" s="306"/>
      <c r="H135" s="306"/>
      <c r="I135" s="306"/>
      <c r="J135" s="307"/>
      <c r="K135" s="308"/>
      <c r="L135" s="306"/>
      <c r="M135" s="309"/>
      <c r="N135" s="306"/>
    </row>
    <row r="136" spans="1:14" x14ac:dyDescent="0.25">
      <c r="A136" s="306"/>
      <c r="B136" s="306"/>
      <c r="C136" s="306"/>
      <c r="D136" s="306"/>
      <c r="E136" s="306"/>
      <c r="F136" s="306"/>
      <c r="G136" s="306"/>
      <c r="H136" s="306"/>
      <c r="I136" s="306"/>
      <c r="J136" s="307"/>
      <c r="K136" s="308"/>
      <c r="L136" s="306"/>
      <c r="M136" s="309"/>
      <c r="N136" s="306"/>
    </row>
    <row r="137" spans="1:14" x14ac:dyDescent="0.25">
      <c r="A137" s="306"/>
      <c r="B137" s="306"/>
      <c r="C137" s="306"/>
      <c r="D137" s="306"/>
      <c r="E137" s="306"/>
      <c r="F137" s="306"/>
      <c r="G137" s="306"/>
      <c r="H137" s="306"/>
      <c r="I137" s="306"/>
      <c r="J137" s="307"/>
      <c r="K137" s="308"/>
      <c r="L137" s="306"/>
      <c r="M137" s="309"/>
      <c r="N137" s="306"/>
    </row>
    <row r="138" spans="1:14" x14ac:dyDescent="0.25">
      <c r="A138" s="306"/>
      <c r="B138" s="306"/>
      <c r="C138" s="306"/>
      <c r="D138" s="306"/>
      <c r="E138" s="306"/>
      <c r="F138" s="306"/>
      <c r="G138" s="306"/>
      <c r="H138" s="306"/>
      <c r="I138" s="306"/>
      <c r="J138" s="307"/>
      <c r="K138" s="308"/>
      <c r="L138" s="306"/>
      <c r="M138" s="309"/>
      <c r="N138" s="306"/>
    </row>
    <row r="139" spans="1:14" x14ac:dyDescent="0.25">
      <c r="A139" s="306"/>
      <c r="B139" s="306"/>
      <c r="C139" s="306"/>
      <c r="D139" s="306"/>
      <c r="E139" s="306"/>
      <c r="F139" s="306"/>
      <c r="G139" s="306"/>
      <c r="H139" s="306"/>
      <c r="I139" s="306"/>
      <c r="J139" s="307"/>
      <c r="K139" s="308"/>
      <c r="L139" s="306"/>
      <c r="M139" s="309"/>
      <c r="N139" s="306"/>
    </row>
    <row r="140" spans="1:14" x14ac:dyDescent="0.25">
      <c r="A140" s="306"/>
      <c r="B140" s="306"/>
      <c r="C140" s="306"/>
      <c r="D140" s="306"/>
      <c r="E140" s="306"/>
      <c r="F140" s="306"/>
      <c r="G140" s="306"/>
      <c r="H140" s="306"/>
      <c r="I140" s="306"/>
      <c r="J140" s="307"/>
      <c r="K140" s="308"/>
      <c r="L140" s="306"/>
      <c r="M140" s="309"/>
      <c r="N140" s="306"/>
    </row>
    <row r="141" spans="1:14" x14ac:dyDescent="0.25">
      <c r="A141" s="306"/>
      <c r="B141" s="306"/>
      <c r="C141" s="306"/>
      <c r="D141" s="306"/>
      <c r="E141" s="306"/>
      <c r="F141" s="306"/>
      <c r="G141" s="306"/>
      <c r="H141" s="306"/>
      <c r="I141" s="306"/>
      <c r="J141" s="307"/>
      <c r="K141" s="308"/>
      <c r="L141" s="306"/>
      <c r="M141" s="309"/>
      <c r="N141" s="306"/>
    </row>
    <row r="142" spans="1:14" x14ac:dyDescent="0.25">
      <c r="A142" s="306"/>
      <c r="B142" s="306"/>
      <c r="C142" s="306"/>
      <c r="D142" s="306"/>
      <c r="E142" s="306"/>
      <c r="F142" s="306"/>
      <c r="G142" s="306"/>
      <c r="H142" s="306"/>
      <c r="I142" s="306"/>
      <c r="J142" s="307"/>
      <c r="K142" s="308"/>
      <c r="L142" s="306"/>
      <c r="M142" s="309"/>
      <c r="N142" s="306"/>
    </row>
    <row r="143" spans="1:14" x14ac:dyDescent="0.25">
      <c r="A143" s="306"/>
      <c r="B143" s="306"/>
      <c r="C143" s="306"/>
      <c r="D143" s="306"/>
      <c r="E143" s="306"/>
      <c r="F143" s="306"/>
      <c r="G143" s="306"/>
      <c r="H143" s="306"/>
      <c r="I143" s="306"/>
      <c r="J143" s="307"/>
      <c r="K143" s="308"/>
      <c r="L143" s="306"/>
      <c r="M143" s="309"/>
      <c r="N143" s="306"/>
    </row>
    <row r="144" spans="1:14" x14ac:dyDescent="0.25">
      <c r="A144" s="306"/>
      <c r="B144" s="306"/>
      <c r="C144" s="306"/>
      <c r="D144" s="306"/>
      <c r="E144" s="306"/>
      <c r="F144" s="306"/>
      <c r="G144" s="306"/>
      <c r="H144" s="306"/>
      <c r="I144" s="306"/>
      <c r="J144" s="307"/>
      <c r="K144" s="308"/>
      <c r="L144" s="306"/>
      <c r="M144" s="309"/>
      <c r="N144" s="306"/>
    </row>
    <row r="145" spans="1:14" x14ac:dyDescent="0.25">
      <c r="A145" s="306"/>
      <c r="B145" s="306"/>
      <c r="C145" s="306"/>
      <c r="D145" s="306"/>
      <c r="E145" s="306"/>
      <c r="F145" s="306"/>
      <c r="G145" s="306"/>
      <c r="H145" s="306"/>
      <c r="I145" s="306"/>
      <c r="J145" s="307"/>
      <c r="K145" s="308"/>
      <c r="L145" s="306"/>
      <c r="M145" s="309"/>
      <c r="N145" s="306"/>
    </row>
    <row r="146" spans="1:14" x14ac:dyDescent="0.25">
      <c r="A146" s="306"/>
      <c r="B146" s="306"/>
      <c r="C146" s="306"/>
      <c r="D146" s="306"/>
      <c r="E146" s="306"/>
      <c r="F146" s="306"/>
      <c r="G146" s="306"/>
      <c r="H146" s="306"/>
      <c r="I146" s="306"/>
      <c r="J146" s="307"/>
      <c r="K146" s="308"/>
      <c r="L146" s="306"/>
      <c r="M146" s="309"/>
      <c r="N146" s="306"/>
    </row>
    <row r="147" spans="1:14" x14ac:dyDescent="0.25">
      <c r="A147" s="306"/>
      <c r="B147" s="306"/>
      <c r="C147" s="306"/>
      <c r="D147" s="306"/>
      <c r="E147" s="306"/>
      <c r="F147" s="306"/>
      <c r="G147" s="306"/>
      <c r="H147" s="306"/>
      <c r="I147" s="306"/>
      <c r="J147" s="307"/>
      <c r="K147" s="308"/>
      <c r="L147" s="306"/>
      <c r="M147" s="309"/>
      <c r="N147" s="306"/>
    </row>
    <row r="148" spans="1:14" x14ac:dyDescent="0.25">
      <c r="A148" s="306"/>
      <c r="B148" s="306"/>
      <c r="C148" s="306"/>
      <c r="D148" s="306"/>
      <c r="E148" s="306"/>
      <c r="F148" s="306"/>
      <c r="G148" s="306"/>
      <c r="H148" s="306"/>
      <c r="I148" s="306"/>
      <c r="J148" s="307"/>
      <c r="K148" s="308"/>
      <c r="L148" s="306"/>
      <c r="M148" s="309"/>
      <c r="N148" s="306"/>
    </row>
    <row r="149" spans="1:14" x14ac:dyDescent="0.25">
      <c r="A149" s="306"/>
      <c r="B149" s="306"/>
      <c r="C149" s="306"/>
      <c r="D149" s="306"/>
      <c r="E149" s="306"/>
      <c r="F149" s="306"/>
      <c r="G149" s="306"/>
      <c r="H149" s="306"/>
      <c r="I149" s="306"/>
      <c r="J149" s="307"/>
      <c r="K149" s="308"/>
      <c r="L149" s="306"/>
      <c r="M149" s="309"/>
      <c r="N149" s="306"/>
    </row>
    <row r="150" spans="1:14" x14ac:dyDescent="0.25">
      <c r="A150" s="306"/>
      <c r="B150" s="306"/>
      <c r="C150" s="306"/>
      <c r="D150" s="306"/>
      <c r="E150" s="306"/>
      <c r="F150" s="306"/>
      <c r="G150" s="306"/>
      <c r="H150" s="306"/>
      <c r="I150" s="306"/>
      <c r="J150" s="307"/>
      <c r="K150" s="308"/>
      <c r="L150" s="306"/>
      <c r="M150" s="309"/>
      <c r="N150" s="306"/>
    </row>
    <row r="151" spans="1:14" x14ac:dyDescent="0.25">
      <c r="A151" s="306"/>
      <c r="B151" s="306"/>
      <c r="C151" s="306"/>
      <c r="D151" s="306"/>
      <c r="E151" s="306"/>
      <c r="F151" s="306"/>
      <c r="G151" s="306"/>
      <c r="H151" s="306"/>
      <c r="I151" s="306"/>
      <c r="J151" s="307"/>
      <c r="K151" s="308"/>
      <c r="L151" s="306"/>
      <c r="M151" s="309"/>
      <c r="N151" s="306"/>
    </row>
    <row r="152" spans="1:14" x14ac:dyDescent="0.25">
      <c r="A152" s="306"/>
      <c r="B152" s="306"/>
      <c r="C152" s="306"/>
      <c r="D152" s="306"/>
      <c r="E152" s="306"/>
      <c r="F152" s="306"/>
      <c r="G152" s="306"/>
      <c r="H152" s="306"/>
      <c r="I152" s="306"/>
      <c r="J152" s="307"/>
      <c r="K152" s="308"/>
      <c r="L152" s="306"/>
      <c r="M152" s="309"/>
      <c r="N152" s="306"/>
    </row>
    <row r="153" spans="1:14" x14ac:dyDescent="0.25">
      <c r="A153" s="306"/>
      <c r="B153" s="306"/>
      <c r="C153" s="306"/>
      <c r="D153" s="306"/>
      <c r="E153" s="306"/>
      <c r="F153" s="306"/>
      <c r="G153" s="306"/>
      <c r="H153" s="306"/>
      <c r="I153" s="306"/>
      <c r="J153" s="307"/>
      <c r="K153" s="308"/>
      <c r="L153" s="306"/>
      <c r="M153" s="309"/>
      <c r="N153" s="306"/>
    </row>
    <row r="154" spans="1:14" x14ac:dyDescent="0.25">
      <c r="A154" s="306"/>
      <c r="B154" s="306"/>
      <c r="C154" s="306"/>
      <c r="D154" s="306"/>
      <c r="E154" s="306"/>
      <c r="F154" s="306"/>
      <c r="G154" s="306"/>
      <c r="H154" s="306"/>
      <c r="I154" s="306"/>
      <c r="J154" s="307"/>
      <c r="K154" s="308"/>
      <c r="L154" s="306"/>
      <c r="M154" s="309"/>
      <c r="N154" s="306"/>
    </row>
    <row r="155" spans="1:14" x14ac:dyDescent="0.25">
      <c r="A155" s="306"/>
      <c r="B155" s="306"/>
      <c r="C155" s="306"/>
      <c r="D155" s="306"/>
      <c r="E155" s="306"/>
      <c r="F155" s="306"/>
      <c r="G155" s="306"/>
      <c r="H155" s="306"/>
      <c r="I155" s="306"/>
      <c r="J155" s="307"/>
      <c r="K155" s="308"/>
      <c r="L155" s="306"/>
      <c r="M155" s="309"/>
      <c r="N155" s="306"/>
    </row>
    <row r="156" spans="1:14" x14ac:dyDescent="0.25">
      <c r="A156" s="306"/>
      <c r="B156" s="306"/>
      <c r="C156" s="306"/>
      <c r="D156" s="306"/>
      <c r="E156" s="306"/>
      <c r="F156" s="306"/>
      <c r="G156" s="306"/>
      <c r="H156" s="306"/>
      <c r="I156" s="306"/>
      <c r="J156" s="307"/>
      <c r="K156" s="308"/>
      <c r="L156" s="306"/>
      <c r="M156" s="309"/>
      <c r="N156" s="306"/>
    </row>
    <row r="157" spans="1:14" x14ac:dyDescent="0.25">
      <c r="A157" s="306"/>
      <c r="B157" s="306"/>
      <c r="C157" s="306"/>
      <c r="D157" s="306"/>
      <c r="E157" s="306"/>
      <c r="F157" s="306"/>
      <c r="G157" s="306"/>
      <c r="H157" s="306"/>
      <c r="I157" s="306"/>
      <c r="J157" s="307"/>
      <c r="K157" s="308"/>
      <c r="L157" s="306"/>
      <c r="M157" s="309"/>
      <c r="N157" s="306"/>
    </row>
    <row r="158" spans="1:14" x14ac:dyDescent="0.25">
      <c r="A158" s="306"/>
      <c r="B158" s="306"/>
      <c r="C158" s="306"/>
      <c r="D158" s="306"/>
      <c r="E158" s="306"/>
      <c r="F158" s="306"/>
      <c r="G158" s="306"/>
      <c r="H158" s="306"/>
      <c r="I158" s="306"/>
      <c r="J158" s="307"/>
      <c r="K158" s="308"/>
      <c r="L158" s="306"/>
      <c r="M158" s="309"/>
      <c r="N158" s="306"/>
    </row>
    <row r="159" spans="1:14" x14ac:dyDescent="0.25">
      <c r="A159" s="306"/>
      <c r="B159" s="306"/>
      <c r="C159" s="306"/>
      <c r="D159" s="306"/>
      <c r="E159" s="306"/>
      <c r="F159" s="306"/>
      <c r="G159" s="306"/>
      <c r="H159" s="306"/>
      <c r="I159" s="306"/>
      <c r="J159" s="307"/>
      <c r="K159" s="308"/>
      <c r="L159" s="306"/>
      <c r="M159" s="309"/>
      <c r="N159" s="306"/>
    </row>
    <row r="160" spans="1:14" x14ac:dyDescent="0.25">
      <c r="A160" s="306"/>
      <c r="B160" s="306"/>
      <c r="C160" s="306"/>
      <c r="D160" s="306"/>
      <c r="E160" s="306"/>
      <c r="F160" s="306"/>
      <c r="G160" s="306"/>
      <c r="H160" s="306"/>
      <c r="I160" s="306"/>
      <c r="J160" s="307"/>
      <c r="K160" s="308"/>
      <c r="L160" s="306"/>
      <c r="M160" s="309"/>
      <c r="N160" s="306"/>
    </row>
    <row r="161" spans="1:14" x14ac:dyDescent="0.25">
      <c r="A161" s="306"/>
      <c r="B161" s="306"/>
      <c r="C161" s="306"/>
      <c r="D161" s="306"/>
      <c r="E161" s="306"/>
      <c r="F161" s="306"/>
      <c r="G161" s="306"/>
      <c r="H161" s="306"/>
      <c r="I161" s="306"/>
      <c r="J161" s="307"/>
      <c r="K161" s="308"/>
      <c r="L161" s="306"/>
      <c r="M161" s="309"/>
      <c r="N161" s="306"/>
    </row>
    <row r="162" spans="1:14" x14ac:dyDescent="0.25">
      <c r="A162" s="306"/>
      <c r="B162" s="306"/>
      <c r="C162" s="306"/>
      <c r="D162" s="306"/>
      <c r="E162" s="306"/>
      <c r="F162" s="306"/>
      <c r="G162" s="306"/>
      <c r="H162" s="306"/>
      <c r="I162" s="306"/>
      <c r="J162" s="307"/>
      <c r="K162" s="308"/>
      <c r="L162" s="306"/>
      <c r="M162" s="309"/>
      <c r="N162" s="306"/>
    </row>
    <row r="163" spans="1:14" x14ac:dyDescent="0.25">
      <c r="A163" s="306"/>
      <c r="B163" s="306"/>
      <c r="C163" s="306"/>
      <c r="D163" s="306"/>
      <c r="E163" s="306"/>
      <c r="F163" s="306"/>
      <c r="G163" s="306"/>
      <c r="H163" s="306"/>
      <c r="I163" s="306"/>
      <c r="J163" s="307"/>
      <c r="K163" s="308"/>
      <c r="L163" s="306"/>
      <c r="M163" s="309"/>
      <c r="N163" s="306"/>
    </row>
    <row r="164" spans="1:14" x14ac:dyDescent="0.25">
      <c r="A164" s="306"/>
      <c r="B164" s="306"/>
      <c r="C164" s="306"/>
      <c r="D164" s="306"/>
      <c r="E164" s="306"/>
      <c r="F164" s="306"/>
      <c r="G164" s="306"/>
      <c r="H164" s="306"/>
      <c r="I164" s="306"/>
      <c r="J164" s="307"/>
      <c r="K164" s="308"/>
      <c r="L164" s="306"/>
      <c r="M164" s="309"/>
      <c r="N164" s="306"/>
    </row>
    <row r="165" spans="1:14" x14ac:dyDescent="0.25">
      <c r="A165" s="306"/>
      <c r="B165" s="306"/>
      <c r="C165" s="306"/>
      <c r="D165" s="306"/>
      <c r="E165" s="306"/>
      <c r="F165" s="306"/>
      <c r="G165" s="306"/>
      <c r="H165" s="306"/>
      <c r="I165" s="306"/>
      <c r="J165" s="307"/>
      <c r="K165" s="308"/>
      <c r="L165" s="306"/>
      <c r="M165" s="309"/>
      <c r="N165" s="306"/>
    </row>
    <row r="166" spans="1:14" x14ac:dyDescent="0.25">
      <c r="A166" s="306"/>
      <c r="B166" s="306"/>
      <c r="C166" s="306"/>
      <c r="D166" s="306"/>
      <c r="E166" s="306"/>
      <c r="F166" s="306"/>
      <c r="G166" s="306"/>
      <c r="H166" s="306"/>
      <c r="I166" s="306"/>
      <c r="J166" s="307"/>
      <c r="K166" s="308"/>
      <c r="L166" s="306"/>
      <c r="M166" s="309"/>
      <c r="N166" s="306"/>
    </row>
    <row r="167" spans="1:14" x14ac:dyDescent="0.25">
      <c r="A167" s="306"/>
      <c r="B167" s="306"/>
      <c r="C167" s="306"/>
      <c r="D167" s="306"/>
      <c r="E167" s="306"/>
      <c r="F167" s="306"/>
      <c r="G167" s="306"/>
      <c r="H167" s="306"/>
      <c r="I167" s="306"/>
      <c r="J167" s="307"/>
      <c r="K167" s="308"/>
      <c r="L167" s="306"/>
      <c r="M167" s="309"/>
      <c r="N167" s="306"/>
    </row>
    <row r="168" spans="1:14" x14ac:dyDescent="0.25">
      <c r="A168" s="306"/>
      <c r="B168" s="306"/>
      <c r="C168" s="306"/>
      <c r="D168" s="306"/>
      <c r="E168" s="306"/>
      <c r="F168" s="306"/>
      <c r="G168" s="306"/>
      <c r="H168" s="306"/>
      <c r="I168" s="306"/>
      <c r="J168" s="307"/>
      <c r="K168" s="308"/>
      <c r="L168" s="306"/>
      <c r="M168" s="309"/>
      <c r="N168" s="306"/>
    </row>
    <row r="169" spans="1:14" x14ac:dyDescent="0.25">
      <c r="A169" s="306"/>
      <c r="B169" s="306"/>
      <c r="C169" s="306"/>
      <c r="D169" s="306"/>
      <c r="E169" s="306"/>
      <c r="F169" s="306"/>
      <c r="G169" s="306"/>
      <c r="H169" s="306"/>
      <c r="I169" s="306"/>
      <c r="J169" s="307"/>
      <c r="K169" s="308"/>
      <c r="L169" s="306"/>
      <c r="M169" s="309"/>
      <c r="N169" s="306"/>
    </row>
    <row r="170" spans="1:14" x14ac:dyDescent="0.25">
      <c r="A170" s="306"/>
      <c r="B170" s="306"/>
      <c r="C170" s="306"/>
      <c r="D170" s="306"/>
      <c r="E170" s="306"/>
      <c r="F170" s="306"/>
      <c r="G170" s="306"/>
      <c r="H170" s="306"/>
      <c r="I170" s="306"/>
      <c r="J170" s="307"/>
      <c r="K170" s="308"/>
      <c r="L170" s="306"/>
      <c r="M170" s="309"/>
      <c r="N170" s="306"/>
    </row>
    <row r="171" spans="1:14" x14ac:dyDescent="0.25">
      <c r="A171" s="306"/>
      <c r="B171" s="306"/>
      <c r="C171" s="306"/>
      <c r="D171" s="306"/>
      <c r="E171" s="306"/>
      <c r="F171" s="306"/>
      <c r="G171" s="306"/>
      <c r="H171" s="306"/>
      <c r="I171" s="306"/>
      <c r="J171" s="307"/>
      <c r="K171" s="308"/>
      <c r="L171" s="306"/>
      <c r="M171" s="309"/>
      <c r="N171" s="306"/>
    </row>
    <row r="172" spans="1:14" x14ac:dyDescent="0.25">
      <c r="A172" s="306"/>
      <c r="B172" s="306"/>
      <c r="C172" s="306"/>
      <c r="D172" s="306"/>
      <c r="E172" s="306"/>
      <c r="F172" s="306"/>
      <c r="G172" s="306"/>
      <c r="H172" s="306"/>
      <c r="I172" s="306"/>
      <c r="J172" s="307"/>
      <c r="K172" s="308"/>
      <c r="L172" s="306"/>
      <c r="M172" s="309"/>
      <c r="N172" s="306"/>
    </row>
    <row r="173" spans="1:14" x14ac:dyDescent="0.25">
      <c r="A173" s="306"/>
      <c r="B173" s="306"/>
      <c r="C173" s="306"/>
      <c r="D173" s="306"/>
      <c r="E173" s="306"/>
      <c r="F173" s="306"/>
      <c r="G173" s="306"/>
      <c r="H173" s="306"/>
      <c r="I173" s="306"/>
      <c r="J173" s="307"/>
      <c r="K173" s="308"/>
      <c r="L173" s="306"/>
      <c r="M173" s="309"/>
      <c r="N173" s="306"/>
    </row>
    <row r="174" spans="1:14" x14ac:dyDescent="0.25">
      <c r="A174" s="306"/>
      <c r="B174" s="306"/>
      <c r="C174" s="306"/>
      <c r="D174" s="306"/>
      <c r="E174" s="306"/>
      <c r="F174" s="306"/>
      <c r="G174" s="306"/>
      <c r="H174" s="306"/>
      <c r="I174" s="306"/>
      <c r="J174" s="307"/>
      <c r="K174" s="308"/>
      <c r="L174" s="306"/>
      <c r="M174" s="309"/>
      <c r="N174" s="306"/>
    </row>
    <row r="175" spans="1:14" x14ac:dyDescent="0.25">
      <c r="A175" s="306"/>
      <c r="B175" s="306"/>
      <c r="C175" s="306"/>
      <c r="D175" s="306"/>
      <c r="E175" s="306"/>
      <c r="F175" s="306"/>
      <c r="G175" s="306"/>
      <c r="H175" s="306"/>
      <c r="I175" s="306"/>
      <c r="J175" s="307"/>
      <c r="K175" s="308"/>
      <c r="L175" s="306"/>
      <c r="M175" s="309"/>
      <c r="N175" s="306"/>
    </row>
    <row r="176" spans="1:14" x14ac:dyDescent="0.25">
      <c r="A176" s="306"/>
      <c r="B176" s="306"/>
      <c r="C176" s="306"/>
      <c r="D176" s="306"/>
      <c r="E176" s="306"/>
      <c r="F176" s="306"/>
      <c r="G176" s="306"/>
      <c r="H176" s="306"/>
      <c r="I176" s="306"/>
      <c r="J176" s="307"/>
      <c r="K176" s="308"/>
      <c r="L176" s="306"/>
      <c r="M176" s="309"/>
      <c r="N176" s="306"/>
    </row>
    <row r="177" spans="1:14" x14ac:dyDescent="0.25">
      <c r="A177" s="306"/>
      <c r="B177" s="306"/>
      <c r="C177" s="306"/>
      <c r="D177" s="306"/>
      <c r="E177" s="306"/>
      <c r="F177" s="306"/>
      <c r="G177" s="306"/>
      <c r="H177" s="306"/>
      <c r="I177" s="306"/>
      <c r="J177" s="307"/>
      <c r="K177" s="308"/>
      <c r="L177" s="306"/>
      <c r="M177" s="309"/>
      <c r="N177" s="306"/>
    </row>
    <row r="178" spans="1:14" x14ac:dyDescent="0.25">
      <c r="A178" s="306"/>
      <c r="B178" s="306"/>
      <c r="C178" s="306"/>
      <c r="D178" s="306"/>
      <c r="E178" s="306"/>
      <c r="F178" s="306"/>
      <c r="G178" s="306"/>
      <c r="H178" s="306"/>
      <c r="I178" s="306"/>
      <c r="J178" s="307"/>
      <c r="K178" s="308"/>
      <c r="L178" s="306"/>
      <c r="M178" s="309"/>
      <c r="N178" s="306"/>
    </row>
    <row r="179" spans="1:14" x14ac:dyDescent="0.25">
      <c r="A179" s="306"/>
      <c r="B179" s="306"/>
      <c r="C179" s="306"/>
      <c r="D179" s="306"/>
      <c r="E179" s="306"/>
      <c r="F179" s="306"/>
      <c r="G179" s="306"/>
      <c r="H179" s="306"/>
      <c r="I179" s="306"/>
      <c r="J179" s="307"/>
      <c r="K179" s="308"/>
      <c r="L179" s="306"/>
      <c r="M179" s="309"/>
      <c r="N179" s="306"/>
    </row>
    <row r="180" spans="1:14" x14ac:dyDescent="0.25">
      <c r="A180" s="306"/>
      <c r="B180" s="306"/>
      <c r="C180" s="306"/>
      <c r="D180" s="306"/>
      <c r="E180" s="306"/>
      <c r="F180" s="306"/>
      <c r="G180" s="306"/>
      <c r="H180" s="306"/>
      <c r="I180" s="306"/>
      <c r="J180" s="307"/>
      <c r="K180" s="308"/>
      <c r="L180" s="306"/>
      <c r="M180" s="309"/>
      <c r="N180" s="306"/>
    </row>
    <row r="181" spans="1:14" x14ac:dyDescent="0.25">
      <c r="A181" s="306"/>
      <c r="B181" s="306"/>
      <c r="C181" s="306"/>
      <c r="D181" s="306"/>
      <c r="E181" s="306"/>
      <c r="F181" s="306"/>
      <c r="G181" s="306"/>
      <c r="H181" s="306"/>
      <c r="I181" s="306"/>
      <c r="J181" s="307"/>
      <c r="K181" s="308"/>
      <c r="L181" s="306"/>
      <c r="M181" s="309"/>
      <c r="N181" s="306"/>
    </row>
    <row r="182" spans="1:14" x14ac:dyDescent="0.25">
      <c r="A182" s="306"/>
      <c r="B182" s="306"/>
      <c r="C182" s="306"/>
      <c r="D182" s="306"/>
      <c r="E182" s="306"/>
      <c r="F182" s="306"/>
      <c r="G182" s="306"/>
      <c r="H182" s="306"/>
      <c r="I182" s="306"/>
      <c r="J182" s="307"/>
      <c r="K182" s="308"/>
      <c r="L182" s="306"/>
      <c r="M182" s="309"/>
      <c r="N182" s="306"/>
    </row>
    <row r="183" spans="1:14" x14ac:dyDescent="0.25">
      <c r="A183" s="306"/>
      <c r="B183" s="306"/>
      <c r="C183" s="306"/>
      <c r="D183" s="306"/>
      <c r="E183" s="306"/>
      <c r="F183" s="306"/>
      <c r="G183" s="306"/>
      <c r="H183" s="306"/>
      <c r="I183" s="306"/>
      <c r="J183" s="307"/>
      <c r="K183" s="308"/>
      <c r="L183" s="306"/>
      <c r="M183" s="309"/>
      <c r="N183" s="306"/>
    </row>
    <row r="184" spans="1:14" x14ac:dyDescent="0.25">
      <c r="A184" s="306"/>
      <c r="B184" s="306"/>
      <c r="C184" s="306"/>
      <c r="D184" s="306"/>
      <c r="E184" s="306"/>
      <c r="F184" s="306"/>
      <c r="G184" s="306"/>
      <c r="H184" s="306"/>
      <c r="I184" s="306"/>
      <c r="J184" s="307"/>
      <c r="K184" s="308"/>
      <c r="L184" s="306"/>
      <c r="M184" s="309"/>
      <c r="N184" s="306"/>
    </row>
    <row r="185" spans="1:14" x14ac:dyDescent="0.25">
      <c r="A185" s="306"/>
      <c r="B185" s="306"/>
      <c r="C185" s="306"/>
      <c r="D185" s="306"/>
      <c r="E185" s="306"/>
      <c r="F185" s="306"/>
      <c r="G185" s="306"/>
      <c r="H185" s="306"/>
      <c r="I185" s="306"/>
      <c r="J185" s="307"/>
      <c r="K185" s="308"/>
      <c r="L185" s="306"/>
      <c r="M185" s="309"/>
      <c r="N185" s="306"/>
    </row>
    <row r="186" spans="1:14" x14ac:dyDescent="0.25">
      <c r="A186" s="306"/>
      <c r="B186" s="306"/>
      <c r="C186" s="306"/>
      <c r="D186" s="306"/>
      <c r="E186" s="306"/>
      <c r="F186" s="306"/>
      <c r="G186" s="306"/>
      <c r="H186" s="306"/>
      <c r="I186" s="306"/>
      <c r="J186" s="307"/>
      <c r="K186" s="308"/>
      <c r="L186" s="306"/>
      <c r="M186" s="309"/>
      <c r="N186" s="306"/>
    </row>
    <row r="187" spans="1:14" x14ac:dyDescent="0.25">
      <c r="A187" s="306"/>
      <c r="B187" s="306"/>
      <c r="C187" s="306"/>
      <c r="D187" s="306"/>
      <c r="E187" s="306"/>
      <c r="F187" s="306"/>
      <c r="G187" s="306"/>
      <c r="H187" s="306"/>
      <c r="I187" s="306"/>
      <c r="J187" s="307"/>
      <c r="K187" s="308"/>
      <c r="L187" s="306"/>
      <c r="M187" s="309"/>
      <c r="N187" s="306"/>
    </row>
    <row r="188" spans="1:14" x14ac:dyDescent="0.25">
      <c r="A188" s="306"/>
      <c r="B188" s="306"/>
      <c r="C188" s="306"/>
      <c r="D188" s="306"/>
      <c r="E188" s="306"/>
      <c r="F188" s="306"/>
      <c r="G188" s="306"/>
      <c r="H188" s="306"/>
      <c r="I188" s="306"/>
      <c r="J188" s="307"/>
      <c r="K188" s="308"/>
      <c r="L188" s="306"/>
      <c r="M188" s="309"/>
      <c r="N188" s="306"/>
    </row>
    <row r="189" spans="1:14" x14ac:dyDescent="0.25">
      <c r="A189" s="306"/>
      <c r="B189" s="306"/>
      <c r="C189" s="306"/>
      <c r="D189" s="306"/>
      <c r="E189" s="306"/>
      <c r="F189" s="306"/>
      <c r="G189" s="306"/>
      <c r="H189" s="306"/>
      <c r="I189" s="306"/>
      <c r="J189" s="307"/>
      <c r="K189" s="308"/>
      <c r="L189" s="306"/>
      <c r="M189" s="309"/>
      <c r="N189" s="306"/>
    </row>
    <row r="190" spans="1:14" x14ac:dyDescent="0.25">
      <c r="A190" s="306"/>
      <c r="B190" s="306"/>
      <c r="C190" s="306"/>
      <c r="D190" s="306"/>
      <c r="E190" s="306"/>
      <c r="F190" s="306"/>
      <c r="G190" s="306"/>
      <c r="H190" s="306"/>
      <c r="I190" s="306"/>
      <c r="J190" s="307"/>
      <c r="K190" s="308"/>
      <c r="L190" s="306"/>
      <c r="M190" s="309"/>
      <c r="N190" s="306"/>
    </row>
    <row r="191" spans="1:14" x14ac:dyDescent="0.25">
      <c r="A191" s="306"/>
      <c r="B191" s="306"/>
      <c r="C191" s="306"/>
      <c r="D191" s="306"/>
      <c r="E191" s="306"/>
      <c r="F191" s="306"/>
      <c r="G191" s="306"/>
      <c r="H191" s="306"/>
      <c r="I191" s="306"/>
      <c r="J191" s="307"/>
      <c r="K191" s="308"/>
      <c r="L191" s="306"/>
      <c r="M191" s="309"/>
      <c r="N191" s="306"/>
    </row>
    <row r="192" spans="1:14" x14ac:dyDescent="0.25">
      <c r="A192" s="306"/>
      <c r="B192" s="306"/>
      <c r="C192" s="306"/>
      <c r="D192" s="306"/>
      <c r="E192" s="306"/>
      <c r="F192" s="306"/>
      <c r="G192" s="306"/>
      <c r="H192" s="306"/>
      <c r="I192" s="306"/>
      <c r="J192" s="307"/>
      <c r="K192" s="308"/>
      <c r="L192" s="306"/>
      <c r="M192" s="309"/>
      <c r="N192" s="306"/>
    </row>
    <row r="193" spans="1:14" x14ac:dyDescent="0.25">
      <c r="A193" s="306"/>
      <c r="B193" s="306"/>
      <c r="C193" s="306"/>
      <c r="D193" s="306"/>
      <c r="E193" s="306"/>
      <c r="F193" s="306"/>
      <c r="G193" s="306"/>
      <c r="H193" s="306"/>
      <c r="I193" s="306"/>
      <c r="J193" s="307"/>
      <c r="K193" s="308"/>
      <c r="L193" s="306"/>
      <c r="M193" s="309"/>
      <c r="N193" s="306"/>
    </row>
    <row r="194" spans="1:14" x14ac:dyDescent="0.25">
      <c r="A194" s="306"/>
      <c r="B194" s="306"/>
      <c r="C194" s="306"/>
      <c r="D194" s="306"/>
      <c r="E194" s="306"/>
      <c r="F194" s="306"/>
      <c r="G194" s="306"/>
      <c r="H194" s="306"/>
      <c r="I194" s="306"/>
      <c r="J194" s="307"/>
      <c r="K194" s="308"/>
      <c r="L194" s="306"/>
      <c r="M194" s="309"/>
      <c r="N194" s="306"/>
    </row>
    <row r="195" spans="1:14" x14ac:dyDescent="0.25">
      <c r="A195" s="306"/>
      <c r="B195" s="306"/>
      <c r="C195" s="306"/>
      <c r="D195" s="306"/>
      <c r="E195" s="306"/>
      <c r="F195" s="306"/>
      <c r="G195" s="306"/>
      <c r="H195" s="306"/>
      <c r="I195" s="306"/>
      <c r="J195" s="307"/>
      <c r="K195" s="308"/>
      <c r="L195" s="306"/>
      <c r="M195" s="309"/>
      <c r="N195" s="306"/>
    </row>
    <row r="196" spans="1:14" x14ac:dyDescent="0.25">
      <c r="A196" s="306"/>
      <c r="B196" s="306"/>
      <c r="C196" s="306"/>
      <c r="D196" s="306"/>
      <c r="E196" s="306"/>
      <c r="F196" s="306"/>
      <c r="G196" s="306"/>
      <c r="H196" s="306"/>
      <c r="I196" s="306"/>
      <c r="J196" s="307"/>
      <c r="K196" s="308"/>
      <c r="L196" s="306"/>
      <c r="M196" s="309"/>
      <c r="N196" s="306"/>
    </row>
    <row r="197" spans="1:14" x14ac:dyDescent="0.25">
      <c r="A197" s="306"/>
      <c r="B197" s="306"/>
      <c r="C197" s="306"/>
      <c r="D197" s="306"/>
      <c r="E197" s="306"/>
      <c r="F197" s="306"/>
      <c r="G197" s="306"/>
      <c r="H197" s="306"/>
      <c r="I197" s="306"/>
      <c r="J197" s="307"/>
      <c r="K197" s="308"/>
      <c r="L197" s="306"/>
      <c r="M197" s="309"/>
      <c r="N197" s="306"/>
    </row>
  </sheetData>
  <mergeCells count="13">
    <mergeCell ref="D60:L60"/>
    <mergeCell ref="N38:N41"/>
    <mergeCell ref="N43:N46"/>
    <mergeCell ref="N48:N49"/>
    <mergeCell ref="N51:N53"/>
    <mergeCell ref="D58:L58"/>
    <mergeCell ref="D59:L59"/>
    <mergeCell ref="N31:N36"/>
    <mergeCell ref="A5:J5"/>
    <mergeCell ref="L5:N5"/>
    <mergeCell ref="N7:N12"/>
    <mergeCell ref="N16:N23"/>
    <mergeCell ref="N25:N27"/>
  </mergeCells>
  <pageMargins left="0.31496062992125984" right="0.31496062992125984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</vt:i4>
      </vt:variant>
      <vt:variant>
        <vt:lpstr>Περιοχές με ονόματα</vt:lpstr>
      </vt:variant>
      <vt:variant>
        <vt:i4>4</vt:i4>
      </vt:variant>
    </vt:vector>
  </HeadingPairs>
  <TitlesOfParts>
    <vt:vector size="8" baseType="lpstr">
      <vt:lpstr>ΠΙΝΑΚΑΣ_ΓΝΗΣΙΑ</vt:lpstr>
      <vt:lpstr> ΠΡΟΣΦΟΡΑΣ ΓΝΗΣΙΑ</vt:lpstr>
      <vt:lpstr>ΠΙΝΑΚΑΣ_ΑΝΑΚΑΤΑΣΚΕΥΑΣΜΕΝΑ</vt:lpstr>
      <vt:lpstr>ΠΡΟΣΦΟΡΑ ΑΝΑΚΑΤΑΣΚΕΥΑΣΜΕΝΑ</vt:lpstr>
      <vt:lpstr>' ΠΡΟΣΦΟΡΑΣ ΓΝΗΣΙΑ'!Print_Area</vt:lpstr>
      <vt:lpstr>ΠΙΝΑΚΑΣ_ΑΝΑΚΑΤΑΣΚΕΥΑΣΜΕΝΑ!Print_Area</vt:lpstr>
      <vt:lpstr>ΠΙΝΑΚΑΣ_ΓΝΗΣΙΑ!Print_Area</vt:lpstr>
      <vt:lpstr>'ΠΡΟΣΦΟΡΑ ΑΝΑΚΑΤΑΣΚΕΥΑΣΜΕΝΑ'!Print_Area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oikonomiki2</dc:creator>
  <cp:lastModifiedBy>oikonomiki2</cp:lastModifiedBy>
  <cp:lastPrinted>2022-08-03T14:54:39Z</cp:lastPrinted>
  <dcterms:created xsi:type="dcterms:W3CDTF">2015-03-03T14:10:58Z</dcterms:created>
  <dcterms:modified xsi:type="dcterms:W3CDTF">2022-08-22T13:22:13Z</dcterms:modified>
</cp:coreProperties>
</file>