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ΠΡΟΜΗΘΕΙΩΝ -NEW-\promithion 2023\2023 ΟΜΑΔΙΚΕΣ ΠΡΟΜΗΘΕΙΕΣ\TONER\ΓΝΗΣΙΑ ΤΟΝΕΡ\"/>
    </mc:Choice>
  </mc:AlternateContent>
  <xr:revisionPtr revIDLastSave="0" documentId="13_ncr:1_{5C96CC91-C798-4B37-B1C4-9000D19DD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ΙΝΑΚΑΣ_ΓΝΗΣΙΑ" sheetId="1" r:id="rId1"/>
    <sheet name=" ΠΡΟΣΦΟΡΑΣ ΓΝΗΣΙΑ" sheetId="3" r:id="rId2"/>
  </sheets>
  <definedNames>
    <definedName name="_xlnm.Print_Area" localSheetId="1">' ΠΡΟΣΦΟΡΑΣ ΓΝΗΣΙΑ'!$A$3:$N$137</definedName>
    <definedName name="_xlnm.Print_Area" localSheetId="0">ΠΙΝΑΚΑΣ_ΓΝΗΣΙΑ!$A$1:$M$210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3" i="1" l="1"/>
  <c r="M206" i="1"/>
  <c r="M205" i="1"/>
  <c r="M145" i="1" l="1"/>
  <c r="M196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31" i="1"/>
  <c r="M128" i="1"/>
  <c r="M127" i="1"/>
  <c r="M126" i="1"/>
  <c r="M125" i="1"/>
  <c r="M124" i="1"/>
  <c r="M129" i="1" s="1"/>
  <c r="M123" i="1"/>
  <c r="M72" i="1" l="1"/>
  <c r="M71" i="1"/>
  <c r="M70" i="1"/>
  <c r="M69" i="1"/>
  <c r="M68" i="1"/>
  <c r="M67" i="1"/>
  <c r="M65" i="1"/>
  <c r="M40" i="1"/>
  <c r="M28" i="1"/>
  <c r="L27" i="1"/>
  <c r="L26" i="1"/>
  <c r="M23" i="1"/>
  <c r="M22" i="1"/>
  <c r="M21" i="1"/>
  <c r="M20" i="1"/>
  <c r="M19" i="1"/>
  <c r="L18" i="1"/>
  <c r="M18" i="1" s="1"/>
  <c r="L17" i="1"/>
  <c r="M17" i="1" s="1"/>
  <c r="L16" i="1"/>
  <c r="M16" i="1" s="1"/>
  <c r="L15" i="1"/>
  <c r="M15" i="1" s="1"/>
  <c r="M24" i="1" l="1"/>
  <c r="M12" i="1"/>
  <c r="M11" i="1"/>
  <c r="M10" i="1"/>
  <c r="M9" i="1"/>
</calcChain>
</file>

<file path=xl/sharedStrings.xml><?xml version="1.0" encoding="utf-8"?>
<sst xmlns="http://schemas.openxmlformats.org/spreadsheetml/2006/main" count="2804" uniqueCount="385">
  <si>
    <t>Toner</t>
  </si>
  <si>
    <t>Black</t>
  </si>
  <si>
    <t>ΤΜΗΜΑ</t>
  </si>
  <si>
    <t>ΠΟΣΟΤΗΤΑ</t>
  </si>
  <si>
    <t>ΕΤΑΙΡΕΙΑ ΚΑΤΑΣΚΕΥΗΣ / ΜΟΝΤΕΛΟ</t>
  </si>
  <si>
    <t>ΤΕΧΝΟΛΟΓΙΑ ΕΚΤΥΠΩΣΗΣ</t>
  </si>
  <si>
    <t>ΕΙΔΟΣ ΑΝΑΛΩΣΙΜ</t>
  </si>
  <si>
    <t>ΚΑΤΗΓΟΡΙΑ ΜΗΧ/ΤΟΣ</t>
  </si>
  <si>
    <t>ΓΡΑΦΕΙΟ προορισμού</t>
  </si>
  <si>
    <t>ΧΡΩΜΑ ΑΝΑΛΩΣΙΜ</t>
  </si>
  <si>
    <t>ΚΩΔΙΚΟΣ ΑΝΑΛΩΣΙΜ</t>
  </si>
  <si>
    <t>ΣΥΝΟΛΟ ΠΡΟΥΠΟΛ ΔΑΠΑΝΗΣ με ΦΠΑ</t>
  </si>
  <si>
    <t>ΣΥΝΟΛΟ</t>
  </si>
  <si>
    <t>ΑΙΤΩΝ (υπεύθ.  γραφειου προορισμού)</t>
  </si>
  <si>
    <t xml:space="preserve"> ΤΙΜΗ ΜΟΝΑΔΟΣ χωρίς ΦΠΑ</t>
  </si>
  <si>
    <t>ΚΑΕ: 1281</t>
  </si>
  <si>
    <t>ΟΜΑΔΑ</t>
  </si>
  <si>
    <t>ΟΜΑΔΑ 1</t>
  </si>
  <si>
    <t>Τμ. Ι&amp;Α</t>
  </si>
  <si>
    <t>Γραμματεία</t>
  </si>
  <si>
    <t>Πολυμηχάνημα</t>
  </si>
  <si>
    <t>Kyocera TASKalfa 2553ci</t>
  </si>
  <si>
    <t>Laser</t>
  </si>
  <si>
    <t>Cyan</t>
  </si>
  <si>
    <t>Magenta</t>
  </si>
  <si>
    <t>ΟΜΑΔΑ 2</t>
  </si>
  <si>
    <t>Φιλοσοφικών και Κοινωνικών Σπουδών</t>
  </si>
  <si>
    <t>Φωτοτυπικό</t>
  </si>
  <si>
    <t>Μαύρο</t>
  </si>
  <si>
    <t>SHARP MX-M356NV</t>
  </si>
  <si>
    <t>MX-315GT</t>
  </si>
  <si>
    <t>Εκτυπωτής</t>
  </si>
  <si>
    <t>KYOCERA P3045DN</t>
  </si>
  <si>
    <t>TK-3160</t>
  </si>
  <si>
    <t>OKI B410</t>
  </si>
  <si>
    <t>LEXMARK B2865DW</t>
  </si>
  <si>
    <t>B282000</t>
  </si>
  <si>
    <t>ΟΜΑΔΑ 3</t>
  </si>
  <si>
    <t>ΒΙΒΛΙΟΘΗΚΗ</t>
  </si>
  <si>
    <t>ΦΩΤ/ΚΟ ΚΕΝΤΡΟ</t>
  </si>
  <si>
    <t>ΓΙΑΣΕΜΑΚΗΣ</t>
  </si>
  <si>
    <t>ΦΩΤΟΤΥΠΙΚΟ</t>
  </si>
  <si>
    <t>Canon iR-ADV 8085</t>
  </si>
  <si>
    <t>TONER</t>
  </si>
  <si>
    <t>BLACK</t>
  </si>
  <si>
    <t>C-EXV35</t>
  </si>
  <si>
    <t>Ricoh DD 3344</t>
  </si>
  <si>
    <t>INK</t>
  </si>
  <si>
    <t>MASTER  Ταχυεκτυπωτικού</t>
  </si>
  <si>
    <t>MASTER</t>
  </si>
  <si>
    <t>JP-10M B4: 260 masters/roll</t>
  </si>
  <si>
    <t>ΓΡΑΜΜΑΤΕΙΑ</t>
  </si>
  <si>
    <t>ΕΚΤΥΠΩΤΗΣ</t>
  </si>
  <si>
    <t>C13T03V14A</t>
  </si>
  <si>
    <t>C13T03V24A</t>
  </si>
  <si>
    <t>C13T03V34A</t>
  </si>
  <si>
    <t>Yellow</t>
  </si>
  <si>
    <t>C13T03V44A</t>
  </si>
  <si>
    <t>ΟΜΑΔΑ 4</t>
  </si>
  <si>
    <t>Κοινωνιολογίας</t>
  </si>
  <si>
    <t>Γραφεία διδασκόντων</t>
  </si>
  <si>
    <t>Τσιριντάνης</t>
  </si>
  <si>
    <t>Samsung SL-M2625D</t>
  </si>
  <si>
    <t>Samsung MLT-D116L</t>
  </si>
  <si>
    <t>Γραμματεία και γραφ.Διδασκόντων</t>
  </si>
  <si>
    <t>CANON MAXIFY MB5150</t>
  </si>
  <si>
    <t>Inkjet</t>
  </si>
  <si>
    <t>Εγχρ.+Μαύρο</t>
  </si>
  <si>
    <t xml:space="preserve">CANON PGI-2500XL MULTIPACK </t>
  </si>
  <si>
    <t>Γραφεία διδασκόντων και προσωπικού</t>
  </si>
  <si>
    <t>Τσιριντάνης Αλέξανδρος</t>
  </si>
  <si>
    <t>Canon Pixma Pro 9500 MKII</t>
  </si>
  <si>
    <t>Ink Cartridge</t>
  </si>
  <si>
    <t>Color</t>
  </si>
  <si>
    <t>PGI-9G</t>
  </si>
  <si>
    <t>PGI-9GY</t>
  </si>
  <si>
    <t>PGI-9C</t>
  </si>
  <si>
    <t>PGI-9Y</t>
  </si>
  <si>
    <t>ΟΜΑΔΑ 5</t>
  </si>
  <si>
    <t>ΠΤΔΕ</t>
  </si>
  <si>
    <t>Epson 6160</t>
  </si>
  <si>
    <t>ΜΕΛΑΝΙ</t>
  </si>
  <si>
    <t>EPSON 101 ecotank</t>
  </si>
  <si>
    <t>black</t>
  </si>
  <si>
    <t>CYAN</t>
  </si>
  <si>
    <t>Γ1 Γ3,Γραμματεία</t>
  </si>
  <si>
    <t>Καθηγητές, γραμμ</t>
  </si>
  <si>
    <t>Bizhub 287</t>
  </si>
  <si>
    <t>TN323</t>
  </si>
  <si>
    <t>ΟΜΑΔΑ 6</t>
  </si>
  <si>
    <t>Konika Minolta bizhub  223</t>
  </si>
  <si>
    <t>TN-217</t>
  </si>
  <si>
    <t>Konika Minolta bizhub  224</t>
  </si>
  <si>
    <t>Drum Unit</t>
  </si>
  <si>
    <t>DR-512K</t>
  </si>
  <si>
    <t>EPSON AL-M310DN</t>
  </si>
  <si>
    <t>C13S110080</t>
  </si>
  <si>
    <t>Samsung M2625</t>
  </si>
  <si>
    <t>MLT-116L</t>
  </si>
  <si>
    <t>-</t>
  </si>
  <si>
    <t>MLT-R116</t>
  </si>
  <si>
    <t>ΟΜΑΔΑ 7</t>
  </si>
  <si>
    <t>ΤΜΗΜΑ ΟΙΚΟΝΟΜΙΚΩΝ ΕΠΙΣΤΗΜΩΝ</t>
  </si>
  <si>
    <t>ΓΙΩΤΟΠΟΥΛΟΥ ΙΩΑΝΝΑ</t>
  </si>
  <si>
    <t>OKI B432dn</t>
  </si>
  <si>
    <t>LASER</t>
  </si>
  <si>
    <t>Oki 45807111 (12Κ pgs)</t>
  </si>
  <si>
    <t>ΚΟΥΖΙΝΑ ΙΣΟΓΕΙΟΥ ΚΤΙΡΙΟΥ Α2</t>
  </si>
  <si>
    <t>Xerox Versalink B400</t>
  </si>
  <si>
    <t>ORI-XER106R03584</t>
  </si>
  <si>
    <t>INKJET</t>
  </si>
  <si>
    <t>ΟΜΑΔΑ 8</t>
  </si>
  <si>
    <t>ΟΜΑΔΑ 9</t>
  </si>
  <si>
    <t>ΟΜΑΔΑ 10</t>
  </si>
  <si>
    <t>Συμβουλευτικό Κέντρο Φοιτητών</t>
  </si>
  <si>
    <t>Ειρήνη Χαμηλάκη</t>
  </si>
  <si>
    <t xml:space="preserve">Πολυμηχάνημα </t>
  </si>
  <si>
    <t>EPSON ECOTANK L6290</t>
  </si>
  <si>
    <t>Μπουκάλι Μελανιού</t>
  </si>
  <si>
    <t>EPSON 101</t>
  </si>
  <si>
    <t>MAGENTA</t>
  </si>
  <si>
    <t>YELLOW</t>
  </si>
  <si>
    <t>ΟΜΑΔΑ 11</t>
  </si>
  <si>
    <t>Δ/ΝΣΗ ΤΕΧΝΙΚΩΝ ΕΡΓΩΝ</t>
  </si>
  <si>
    <t>ΜΥΓΙΑΚΗΣ</t>
  </si>
  <si>
    <t xml:space="preserve">Φωτοτυπικό </t>
  </si>
  <si>
    <t>INKJET RIPS</t>
  </si>
  <si>
    <t>C13T05A100</t>
  </si>
  <si>
    <t>C13T05A200</t>
  </si>
  <si>
    <t>C13T05A300</t>
  </si>
  <si>
    <t>Maintenance Box</t>
  </si>
  <si>
    <t>ΟΜΑΔΑ 12</t>
  </si>
  <si>
    <t>ΠΡΥΤΑΝΕΙΑ</t>
  </si>
  <si>
    <t>Γοργοράπτη Ευαγγελία</t>
  </si>
  <si>
    <t>Develop Ineo 287</t>
  </si>
  <si>
    <t>EPSON ECOTANK PRO L6580</t>
  </si>
  <si>
    <t>C12C934591</t>
  </si>
  <si>
    <t>ΟΜΑΔΑ 13</t>
  </si>
  <si>
    <t>TN322</t>
  </si>
  <si>
    <t>TK-6115</t>
  </si>
  <si>
    <t>ΟΜΑΔΑ 14</t>
  </si>
  <si>
    <t>EPSON 112</t>
  </si>
  <si>
    <t>ΟΜΑΔΑ 15</t>
  </si>
  <si>
    <t>Δ/ΝΣΗ Εκπαίδευσης &amp; Έρευνας</t>
  </si>
  <si>
    <t>Γιαννούλη Μαρία</t>
  </si>
  <si>
    <t>TN326</t>
  </si>
  <si>
    <t>Laser </t>
  </si>
  <si>
    <t>C13T04D100</t>
  </si>
  <si>
    <t>ΟΜΑΔΑ 16</t>
  </si>
  <si>
    <t>Διεύθυνση Διοικητικού</t>
  </si>
  <si>
    <t>Ελευθερία Αλεφαντινού</t>
  </si>
  <si>
    <t>ΟΜΑΔΑ 17</t>
  </si>
  <si>
    <t>Τμήμα Διεθνών Σχέσεων</t>
  </si>
  <si>
    <t>Διεθνών Σχέσεων</t>
  </si>
  <si>
    <t>Ειρήνη Θυμιατζή</t>
  </si>
  <si>
    <t xml:space="preserve">Δημοσίων Σχέσεων </t>
  </si>
  <si>
    <t>Ελένη Περάκι</t>
  </si>
  <si>
    <t>ΟΜΑΔΑ 18</t>
  </si>
  <si>
    <t>Βοτανικός Κήπος</t>
  </si>
  <si>
    <t>Inkjet Cartridge</t>
  </si>
  <si>
    <t>PGI-2500XL BK</t>
  </si>
  <si>
    <t>PGI-2500XL C</t>
  </si>
  <si>
    <t>PGI-2500XL M</t>
  </si>
  <si>
    <t>PGI-2500XL Y</t>
  </si>
  <si>
    <t>ΟΜΑΔΑ 19</t>
  </si>
  <si>
    <t>ΨΥΧΟΛΟΓΙΑΣ</t>
  </si>
  <si>
    <t>ΜΕΛΗ ΤΜΗΜΑΤΟΣ</t>
  </si>
  <si>
    <t>LEXMARK B2442DW</t>
  </si>
  <si>
    <t>toner</t>
  </si>
  <si>
    <t>Toner Lexmark B232000 BL B2338/B2442/MB2338 3K</t>
  </si>
  <si>
    <t>LEXMARK B2338DW</t>
  </si>
  <si>
    <t>LEXMARK B2236DW</t>
  </si>
  <si>
    <t>Toner Lexmark B222H00 Black 3000Pgs (B222H00)</t>
  </si>
  <si>
    <t xml:space="preserve">Τμήμα Πολιτικής Επιστήμης </t>
  </si>
  <si>
    <t>ΠΡΟΣΦΟΡΑ</t>
  </si>
  <si>
    <t>ΚΟΣΤΟΣ</t>
  </si>
  <si>
    <t>ΤΕΜ*ΚΟΣΤΟΣ</t>
  </si>
  <si>
    <t>ΚΟΣΤΟΣ ΑΝΑ ΟΜΑΔΑ ΜΕ ΦΠΑ</t>
  </si>
  <si>
    <t>ΓΕΝΙΚΟ ΣΥΝΟΛΟ</t>
  </si>
  <si>
    <t>ΠΙΝΑΚΑΣ ΙΙ</t>
  </si>
  <si>
    <t>ΠΙΝΑΚΑΣ ΙΙΙ</t>
  </si>
  <si>
    <t>ΕΝΟΤΗΤΑ Α</t>
  </si>
  <si>
    <t>ΓΔΔΟΥ</t>
  </si>
  <si>
    <t>ΟΜΑΔΑ 20</t>
  </si>
  <si>
    <t>ΚΕΜΕ</t>
  </si>
  <si>
    <t>Φωτοτυπικό-Πολυμηχάνημα</t>
  </si>
  <si>
    <t>TK-8345M (12K Pages)</t>
  </si>
  <si>
    <t>TK-8345Y (12K Pages)</t>
  </si>
  <si>
    <t>Develop INEO 283</t>
  </si>
  <si>
    <t xml:space="preserve">TN-217 </t>
  </si>
  <si>
    <t>Kyocera P5526CDΝ</t>
  </si>
  <si>
    <t>TK 5240 Black  (4K Pages)</t>
  </si>
  <si>
    <t>B244H00</t>
  </si>
  <si>
    <t>Epson Ecotank L15150</t>
  </si>
  <si>
    <t>Ink</t>
  </si>
  <si>
    <t>C13T06C14A</t>
  </si>
  <si>
    <t>Κυανό</t>
  </si>
  <si>
    <t>C13T06C24A</t>
  </si>
  <si>
    <t>Ματζέντα</t>
  </si>
  <si>
    <t>C13T06C34A</t>
  </si>
  <si>
    <t>Κίτρινο</t>
  </si>
  <si>
    <t>C13T06C44A</t>
  </si>
  <si>
    <t>ΤΑΧΥΕΚΥΠΩΤΙΚΟ</t>
  </si>
  <si>
    <t>Samsung ML-3310D</t>
  </si>
  <si>
    <t>Samsung MLT-D205L</t>
  </si>
  <si>
    <t>Toner TN323 A87M0D0</t>
  </si>
  <si>
    <t>PGI-9MBK</t>
  </si>
  <si>
    <t>PGI-9PBK</t>
  </si>
  <si>
    <t>Εργαστήριο Ο-Α</t>
  </si>
  <si>
    <t>OKI M432dn</t>
  </si>
  <si>
    <t>Βασιλούδη</t>
  </si>
  <si>
    <t>Epson M1100</t>
  </si>
  <si>
    <t>epson 110</t>
  </si>
  <si>
    <t>ΕΚΠΑΙΔ ΡΟΜΠΟΤΙΚΗ</t>
  </si>
  <si>
    <t xml:space="preserve">Εpson L1300 </t>
  </si>
  <si>
    <t>T6641</t>
  </si>
  <si>
    <t>C13T66414A</t>
  </si>
  <si>
    <t>T6642</t>
  </si>
  <si>
    <t>C13T66424A</t>
  </si>
  <si>
    <t>C13T66434A</t>
  </si>
  <si>
    <t>C13T66444A</t>
  </si>
  <si>
    <t>Θώμου</t>
  </si>
  <si>
    <t>HP M201dw</t>
  </si>
  <si>
    <t>HP83X</t>
  </si>
  <si>
    <t>ΕΔΘΕ</t>
  </si>
  <si>
    <t>ΣΤΑΥΡΟΥ ΔΗΜΗΤΡΗΣ</t>
  </si>
  <si>
    <t>OKI MB472</t>
  </si>
  <si>
    <t>drum</t>
  </si>
  <si>
    <t>EPSON WF5620</t>
  </si>
  <si>
    <t>inkjet</t>
  </si>
  <si>
    <t>ink</t>
  </si>
  <si>
    <t>Black 79XL (C13T79014010)</t>
  </si>
  <si>
    <t xml:space="preserve">Magenta </t>
  </si>
  <si>
    <t>Magenta 79XL (C13T79034010)</t>
  </si>
  <si>
    <t>Yellow 79XL (C13T79044010)</t>
  </si>
  <si>
    <t>Cyan 79XL (C13T79024010)</t>
  </si>
  <si>
    <t>ΕΔΙΒΕΑ</t>
  </si>
  <si>
    <t>Αναστασιάδης Πάνος</t>
  </si>
  <si>
    <t>EPSON w/cd Pro WF C5790</t>
  </si>
  <si>
    <t>BLACK   T9451</t>
  </si>
  <si>
    <t>EPSON w/cd Pro WF C5791</t>
  </si>
  <si>
    <t>CYAN     T9452</t>
  </si>
  <si>
    <t>EPSON w/cd Pro WF C5792</t>
  </si>
  <si>
    <t>YELLOW     T9454</t>
  </si>
  <si>
    <t>EPSON w/cd Pro WF C5793</t>
  </si>
  <si>
    <t>MAGENTA    T9453</t>
  </si>
  <si>
    <t>HP P2055dn</t>
  </si>
  <si>
    <t>05X CE505X</t>
  </si>
  <si>
    <t>KYOCERA ECOSYS P5021cdw</t>
  </si>
  <si>
    <t>magenta</t>
  </si>
  <si>
    <t>TK5230M</t>
  </si>
  <si>
    <t>cyan</t>
  </si>
  <si>
    <t>TK5230C</t>
  </si>
  <si>
    <t>yellow</t>
  </si>
  <si>
    <t>TK5230Y</t>
  </si>
  <si>
    <t>ΝΑΤΑΛΙΑ ΧΡΟΝΟΠΟΥΛΟΥ</t>
  </si>
  <si>
    <t>EPSON 112 EcoTank Pigment Black ink bottle 127ml C13T06C14A</t>
  </si>
  <si>
    <t>EPSON 112 EcoTank Pigment Cyan ink bottle 70ml C13T06C24A</t>
  </si>
  <si>
    <t>EPSON 112 EcoTank Pigment Magenta ink bottle 70ml C13T06C34A</t>
  </si>
  <si>
    <t>EPSON 112 EcoTank Pigment Yellow ink bottle 70ml C13T06C44A</t>
  </si>
  <si>
    <t>ΠΑΙΔ. ΤΜ. ΠΡΟΣΧΟΛΙΚΗΣ ΕΚΠ.</t>
  </si>
  <si>
    <t>ΓΡΑΦΕΙΟ ΜΕΛΟΥΣ ΔΕΠ</t>
  </si>
  <si>
    <t>ΣΤΑΥΡΙΑΝΟΣ</t>
  </si>
  <si>
    <t>EPSON L3150</t>
  </si>
  <si>
    <t>ΙΝΚ BOTTLE</t>
  </si>
  <si>
    <t>EPSON INK BOTTLE 103 BLACK</t>
  </si>
  <si>
    <t>EPSON INK BOTTLE 103 CYAN</t>
  </si>
  <si>
    <t>EPSON INK BOTTLE 103 MAGENTA</t>
  </si>
  <si>
    <t>EPSON INK BOTTLE 103 YELLOW</t>
  </si>
  <si>
    <t>ΣΩΤΗΡΟΠΟΥΛΟΥ</t>
  </si>
  <si>
    <t>EPSON  L3150</t>
  </si>
  <si>
    <t>ΑΡΓΥΡΟΠΟΥΛΟΥ</t>
  </si>
  <si>
    <t>SAMSUNG SL-M2026</t>
  </si>
  <si>
    <t>MLT-D111S</t>
  </si>
  <si>
    <t>ΚΟΝΤΟΓΙΑΝΝΗ</t>
  </si>
  <si>
    <t>HP LaserJet P1005</t>
  </si>
  <si>
    <t>LaserJet 35A (CB435A)</t>
  </si>
  <si>
    <t>ΣΤΡΑΤΑΡΙΔΑΚΗ</t>
  </si>
  <si>
    <t>ΕΡΓΑΣΤΗΡΙΟ ΠΑΙΔΑΓΩΓΙΚΩΝ</t>
  </si>
  <si>
    <t>ΜΑΝΩΛΙΤΣΗΣ</t>
  </si>
  <si>
    <t xml:space="preserve">EPSON L6190  </t>
  </si>
  <si>
    <t>EPSON INK BOTTLE 101 BLACK</t>
  </si>
  <si>
    <t>EPSON INK BOTTLE 101 CYAN</t>
  </si>
  <si>
    <t>EPSON INK BOTTLE 101 MAGENTA</t>
  </si>
  <si>
    <t>EPSON INK BOTTLE 101 YELLOW</t>
  </si>
  <si>
    <t>ΟΚΙ Β432</t>
  </si>
  <si>
    <t>OKI 45807102 Black</t>
  </si>
  <si>
    <t xml:space="preserve">ΕΡΓΑΣΤΗΡΙΟ ΨΥΧΟΛΟΓΙΑΣ </t>
  </si>
  <si>
    <t xml:space="preserve">ΠΟΥΡΚΟΣ </t>
  </si>
  <si>
    <t>OKI Β412</t>
  </si>
  <si>
    <t>OKI P/N 45807102 BLACK</t>
  </si>
  <si>
    <t>ΟΙΚΟΝΟΜΙΔΗΣ</t>
  </si>
  <si>
    <t>ΚΑΡΑΪΣΚΟΥ</t>
  </si>
  <si>
    <t>HP OfficeJet Pro 8210</t>
  </si>
  <si>
    <t>CATRIDGE</t>
  </si>
  <si>
    <t>4-COLOUR</t>
  </si>
  <si>
    <t xml:space="preserve">ΓΡΑΦΕΙΟ </t>
  </si>
  <si>
    <t>ΖΕΡΒΟΥΔΑΚΗΣ</t>
  </si>
  <si>
    <t>samsung  Xpress M2026</t>
  </si>
  <si>
    <t>ΧΛΑΠΑΝΑ</t>
  </si>
  <si>
    <t>ΓΡΑΦΕΙΟ ΜΕΛΟΥΣ ΕΤΕΠ</t>
  </si>
  <si>
    <t>ΝΥΚΤΑΡΗΣ</t>
  </si>
  <si>
    <t>EPSON L-1300</t>
  </si>
  <si>
    <t xml:space="preserve"> Τ664-1 BLACK</t>
  </si>
  <si>
    <t xml:space="preserve"> Τ664-2 CYAN</t>
  </si>
  <si>
    <t xml:space="preserve"> Τ664-3 MAGENTA</t>
  </si>
  <si>
    <t xml:space="preserve"> Τ664-4 YELLOW</t>
  </si>
  <si>
    <t>ΜΥΛΩΝΑ</t>
  </si>
  <si>
    <t xml:space="preserve">EPSON L3070 </t>
  </si>
  <si>
    <t>ΓΡΗΓΟΡΑΚΗΣ</t>
  </si>
  <si>
    <t>HP LaserJet P2035</t>
  </si>
  <si>
    <t>HP 05Α (CE461A)</t>
  </si>
  <si>
    <t>Μαρκοδημητράκη</t>
  </si>
  <si>
    <t>ΗP laserjet 1102</t>
  </si>
  <si>
    <t>HP CE285A - 85A</t>
  </si>
  <si>
    <t>Κυπριωτάκη</t>
  </si>
  <si>
    <t>Κορνηλάκη</t>
  </si>
  <si>
    <t>HP LaserJet 1005</t>
  </si>
  <si>
    <t>HP 35A  (CB435A)</t>
  </si>
  <si>
    <t>Epson Ecotank M2170</t>
  </si>
  <si>
    <t>EPSON 110</t>
  </si>
  <si>
    <t>C13T03P14A, 120ml</t>
  </si>
  <si>
    <t>EPSON ECOTANK L15160</t>
  </si>
  <si>
    <t>Plotter</t>
  </si>
  <si>
    <t>EPSON SureColor SC-T5400M-MFP</t>
  </si>
  <si>
    <t>T699700</t>
  </si>
  <si>
    <t>T41F540</t>
  </si>
  <si>
    <t>T41F240</t>
  </si>
  <si>
    <t>T41F340</t>
  </si>
  <si>
    <t>T41F440</t>
  </si>
  <si>
    <t>EPSON WorkForce Pro WF-C878RDTWFC</t>
  </si>
  <si>
    <t>C13T05A400</t>
  </si>
  <si>
    <t>Maintenance Box T699700 - C13T699700</t>
  </si>
  <si>
    <t>Singlepack UltraChrome XD2 T41F540 Black 350ml - C13T41F540</t>
  </si>
  <si>
    <t>Singlepack UltraChrome XD2 T41F240 Cyan 350ml - C13T41F240</t>
  </si>
  <si>
    <t>Singlepack UltraChrome XD2 T41F340 Magenta 350ml - C13T41F340</t>
  </si>
  <si>
    <t>Singlepack UltraChrome XD2 T41F440 Yellow 350ml - C13T41F440</t>
  </si>
  <si>
    <t>EPSON WorkForce Pro WF-C87xR Black XL 20.000pages C13T05A100</t>
  </si>
  <si>
    <t>EPSON WorkForce Pro WF-C87xR Cyan XL 20.000pages C13T05A200</t>
  </si>
  <si>
    <t>EPSON WorkForce Pro WF-C87xR Magenta XL 20.000pages C13T05A300</t>
  </si>
  <si>
    <t>EPSON WorkForce Pro WF-C87xR Yellow XL 20.000pages C13T05A400</t>
  </si>
  <si>
    <t>Konica ή Develop tn323, 23k pgs</t>
  </si>
  <si>
    <t>Δ/νση Οικονομικής Διαχείρισης</t>
  </si>
  <si>
    <t>Μαμαλάκης Γ.</t>
  </si>
  <si>
    <t>Develop Ineo 224e</t>
  </si>
  <si>
    <t>Develop ή Konica Toner TN322 24000pgs</t>
  </si>
  <si>
    <t>KYOCERA Ecosys M4125IDN</t>
  </si>
  <si>
    <t>Kyocera TK-6115 Toner Μαύρο 15000 Σελίδων</t>
  </si>
  <si>
    <t>KYOCERA Ecosys P3155dn</t>
  </si>
  <si>
    <t>TK-3190</t>
  </si>
  <si>
    <t>Kyocera TK-3190 Toner Μαύρο 25000 Σελίδων</t>
  </si>
  <si>
    <t>Epson Ecotank M1180</t>
  </si>
  <si>
    <t>Ink Bottle</t>
  </si>
  <si>
    <t>Epson 110</t>
  </si>
  <si>
    <t>Develop Ineo 308e</t>
  </si>
  <si>
    <t>OKI MB492DN</t>
  </si>
  <si>
    <t>Develop, Konica Minolta TN-326, 25k pgs</t>
  </si>
  <si>
    <t>Black Large capacity toner cartridge 45807106,  7,000 pages</t>
  </si>
  <si>
    <t>Canon Maxify MB5150</t>
  </si>
  <si>
    <t>Black 2500 pgs</t>
  </si>
  <si>
    <t>Cyan 1755 pgs</t>
  </si>
  <si>
    <t>Magenta 1295 pgs</t>
  </si>
  <si>
    <t>Yellow 1520 pgs</t>
  </si>
  <si>
    <t>Χ. ΜΑΝΟΥΣΑΚΗ</t>
  </si>
  <si>
    <t>Samsung Xpress M2625D</t>
  </si>
  <si>
    <t>TONER SAMSUNG 116L black 3000pgs</t>
  </si>
  <si>
    <t xml:space="preserve">Εκτυπωτής </t>
  </si>
  <si>
    <t>OKI 45807102 Toner Laser Εκτυπωτή Μαύρο 3000 Σελίδων</t>
  </si>
  <si>
    <t>ΟΚΙ C542</t>
  </si>
  <si>
    <t xml:space="preserve">OKI 46490404 Toner Laser Εκτυπωτή Μαύρο 1500 Σελίδων </t>
  </si>
  <si>
    <t>ΟΚΙ C542</t>
  </si>
  <si>
    <t>έγχρωμο</t>
  </si>
  <si>
    <t>OKI 46490401 Toner Laser Εκτυπωτή Κίτρινο 1500 Σελίδων</t>
  </si>
  <si>
    <t>OKI 46490403 Toner Laser Εκτυπωτή Κυανό 1500 Σελίδων</t>
  </si>
  <si>
    <t xml:space="preserve">OKI 46490402 Toner Laser Εκτυπωτή Ματζέντα 1500 Σελίδων </t>
  </si>
  <si>
    <t>HP No 953 B-C-M-Y (4-Pack)</t>
  </si>
  <si>
    <t>2023 - ΓΝΗΣΙΑ ΜΕΛΑΝΙΑ - TONER</t>
  </si>
  <si>
    <t>Τμήμα Φιλολογίας</t>
  </si>
  <si>
    <t>Γραφεία Διδασκόντων</t>
  </si>
  <si>
    <t>Χρυσούλα Κελαϊδή</t>
  </si>
  <si>
    <t>Lexmark B2236DW</t>
  </si>
  <si>
    <t>B222H00</t>
  </si>
  <si>
    <t>Drum</t>
  </si>
  <si>
    <t>B220Z00 Drum</t>
  </si>
  <si>
    <t>ΠΡΟΫΠΟΛΟΓΙΣΜΟΣ : 13.978,00€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</si>
</sst>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8]_-;\-* #,##0.00\ [$€-408]_-;_-* &quot;-&quot;??\ [$€-408]_-;_-@_-"/>
    <numFmt numFmtId="166" formatCode="#,##0.00_ ;\-#,##0.00\ "/>
    <numFmt numFmtId="167" formatCode="#,##0.00\ [$€-408];[Red]\-#,##0.00\ [$€-408]"/>
  </numFmts>
  <fonts count="32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color indexed="8"/>
      <name val="Arial"/>
      <family val="2"/>
      <charset val="161"/>
    </font>
    <font>
      <b/>
      <sz val="11"/>
      <color theme="1"/>
      <name val="Times New Roman"/>
      <family val="1"/>
      <charset val="161"/>
    </font>
    <font>
      <b/>
      <sz val="11"/>
      <color rgb="FFFF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color indexed="8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name val="Calibri"/>
      <family val="2"/>
      <charset val="161"/>
    </font>
    <font>
      <b/>
      <sz val="10"/>
      <color theme="1"/>
      <name val="Times New Roman"/>
      <family val="1"/>
      <charset val="161"/>
    </font>
    <font>
      <sz val="10"/>
      <color theme="1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rgb="FF1F497D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" fillId="3" borderId="0" xfId="1" applyFill="1"/>
    <xf numFmtId="0" fontId="9" fillId="3" borderId="9" xfId="1" applyFont="1" applyFill="1" applyBorder="1" applyAlignment="1">
      <alignment horizontal="center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0" xfId="1" applyFill="1" applyBorder="1"/>
    <xf numFmtId="0" fontId="1" fillId="3" borderId="9" xfId="1" applyFill="1" applyBorder="1"/>
    <xf numFmtId="0" fontId="0" fillId="0" borderId="9" xfId="0" applyBorder="1"/>
    <xf numFmtId="0" fontId="19" fillId="0" borderId="0" xfId="0" applyFont="1" applyAlignment="1">
      <alignment vertical="center"/>
    </xf>
    <xf numFmtId="0" fontId="0" fillId="0" borderId="7" xfId="0" applyBorder="1"/>
    <xf numFmtId="0" fontId="0" fillId="0" borderId="10" xfId="0" applyBorder="1"/>
    <xf numFmtId="2" fontId="0" fillId="0" borderId="7" xfId="0" applyNumberFormat="1" applyBorder="1"/>
    <xf numFmtId="0" fontId="0" fillId="0" borderId="8" xfId="0" applyBorder="1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20" fillId="0" borderId="7" xfId="0" applyFont="1" applyBorder="1"/>
    <xf numFmtId="0" fontId="15" fillId="3" borderId="11" xfId="1" applyFont="1" applyFill="1" applyBorder="1"/>
    <xf numFmtId="0" fontId="15" fillId="3" borderId="11" xfId="1" applyFont="1" applyFill="1" applyBorder="1" applyAlignment="1" applyProtection="1">
      <alignment horizontal="left" vertical="center"/>
      <protection locked="0"/>
    </xf>
    <xf numFmtId="0" fontId="16" fillId="3" borderId="11" xfId="1" applyFont="1" applyFill="1" applyBorder="1" applyAlignment="1">
      <alignment vertical="center"/>
    </xf>
    <xf numFmtId="0" fontId="15" fillId="3" borderId="11" xfId="1" applyFont="1" applyFill="1" applyBorder="1" applyAlignment="1">
      <alignment vertical="center"/>
    </xf>
    <xf numFmtId="0" fontId="1" fillId="3" borderId="11" xfId="1" applyFill="1" applyBorder="1" applyAlignment="1">
      <alignment horizontal="left" vertical="center"/>
    </xf>
    <xf numFmtId="0" fontId="1" fillId="3" borderId="11" xfId="1" applyFill="1" applyBorder="1" applyAlignment="1" applyProtection="1">
      <alignment horizontal="left" vertical="center"/>
      <protection locked="0"/>
    </xf>
    <xf numFmtId="0" fontId="1" fillId="3" borderId="11" xfId="1" applyFill="1" applyBorder="1" applyAlignment="1">
      <alignment vertical="center"/>
    </xf>
    <xf numFmtId="0" fontId="1" fillId="0" borderId="11" xfId="1" applyBorder="1" applyAlignment="1" applyProtection="1">
      <alignment horizontal="center" vertical="center" wrapText="1"/>
      <protection locked="0"/>
    </xf>
    <xf numFmtId="2" fontId="5" fillId="3" borderId="11" xfId="1" applyNumberFormat="1" applyFont="1" applyFill="1" applyBorder="1" applyAlignment="1">
      <alignment vertical="center"/>
    </xf>
    <xf numFmtId="0" fontId="5" fillId="3" borderId="11" xfId="2" applyFont="1" applyFill="1" applyBorder="1" applyAlignment="1" applyProtection="1">
      <alignment horizontal="left" vertical="center"/>
      <protection locked="0"/>
    </xf>
    <xf numFmtId="0" fontId="5" fillId="3" borderId="11" xfId="2" applyFont="1" applyFill="1" applyBorder="1" applyAlignment="1">
      <alignment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2" fontId="9" fillId="3" borderId="11" xfId="1" applyNumberFormat="1" applyFont="1" applyFill="1" applyBorder="1" applyAlignment="1">
      <alignment vertical="center"/>
    </xf>
    <xf numFmtId="2" fontId="1" fillId="3" borderId="11" xfId="1" applyNumberFormat="1" applyFill="1" applyBorder="1" applyAlignment="1">
      <alignment vertical="center"/>
    </xf>
    <xf numFmtId="2" fontId="2" fillId="0" borderId="11" xfId="0" applyNumberFormat="1" applyFont="1" applyBorder="1"/>
    <xf numFmtId="0" fontId="1" fillId="3" borderId="11" xfId="1" applyFill="1" applyBorder="1"/>
    <xf numFmtId="0" fontId="1" fillId="3" borderId="11" xfId="1" applyFill="1" applyBorder="1" applyAlignment="1">
      <alignment horizontal="center"/>
    </xf>
    <xf numFmtId="0" fontId="5" fillId="3" borderId="11" xfId="1" applyFont="1" applyFill="1" applyBorder="1" applyAlignment="1">
      <alignment vertical="center"/>
    </xf>
    <xf numFmtId="0" fontId="0" fillId="0" borderId="11" xfId="0" applyBorder="1"/>
    <xf numFmtId="0" fontId="1" fillId="3" borderId="11" xfId="1" applyFill="1" applyBorder="1" applyAlignment="1">
      <alignment horizontal="center" vertical="center"/>
    </xf>
    <xf numFmtId="164" fontId="1" fillId="3" borderId="11" xfId="1" applyNumberFormat="1" applyFill="1" applyBorder="1" applyAlignment="1">
      <alignment vertical="center"/>
    </xf>
    <xf numFmtId="0" fontId="1" fillId="3" borderId="11" xfId="1" applyFill="1" applyBorder="1" applyAlignment="1">
      <alignment horizontal="center" vertical="center" wrapText="1"/>
    </xf>
    <xf numFmtId="0" fontId="9" fillId="5" borderId="11" xfId="1" applyFont="1" applyFill="1" applyBorder="1" applyAlignment="1" applyProtection="1">
      <alignment horizontal="center" vertical="center" wrapText="1"/>
      <protection locked="0"/>
    </xf>
    <xf numFmtId="2" fontId="1" fillId="3" borderId="11" xfId="1" applyNumberForma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/>
    <xf numFmtId="2" fontId="0" fillId="0" borderId="11" xfId="1" applyNumberFormat="1" applyFont="1" applyBorder="1"/>
    <xf numFmtId="2" fontId="0" fillId="6" borderId="11" xfId="1" applyNumberFormat="1" applyFont="1" applyFill="1" applyBorder="1" applyAlignment="1">
      <alignment vertical="center"/>
    </xf>
    <xf numFmtId="0" fontId="9" fillId="3" borderId="11" xfId="1" applyFont="1" applyFill="1" applyBorder="1" applyAlignment="1">
      <alignment horizontal="center" vertical="center" wrapText="1"/>
    </xf>
    <xf numFmtId="0" fontId="1" fillId="5" borderId="11" xfId="1" applyFill="1" applyBorder="1" applyAlignment="1" applyProtection="1">
      <alignment horizontal="center" vertical="center" wrapText="1"/>
      <protection locked="0"/>
    </xf>
    <xf numFmtId="0" fontId="1" fillId="0" borderId="11" xfId="1" applyBorder="1" applyAlignment="1">
      <alignment horizontal="center"/>
    </xf>
    <xf numFmtId="0" fontId="11" fillId="6" borderId="11" xfId="1" applyFont="1" applyFill="1" applyBorder="1"/>
    <xf numFmtId="0" fontId="0" fillId="0" borderId="11" xfId="0" applyBorder="1" applyAlignment="1">
      <alignment horizontal="center"/>
    </xf>
    <xf numFmtId="0" fontId="1" fillId="0" borderId="11" xfId="2" applyBorder="1"/>
    <xf numFmtId="0" fontId="11" fillId="6" borderId="11" xfId="1" applyFont="1" applyFill="1" applyBorder="1" applyAlignment="1">
      <alignment horizontal="left" vertical="center"/>
    </xf>
    <xf numFmtId="0" fontId="1" fillId="0" borderId="11" xfId="2" applyBorder="1" applyAlignment="1">
      <alignment horizontal="center"/>
    </xf>
    <xf numFmtId="2" fontId="12" fillId="6" borderId="11" xfId="1" applyNumberFormat="1" applyFont="1" applyFill="1" applyBorder="1" applyAlignment="1">
      <alignment vertical="center"/>
    </xf>
    <xf numFmtId="0" fontId="0" fillId="0" borderId="11" xfId="1" applyFont="1" applyBorder="1"/>
    <xf numFmtId="0" fontId="0" fillId="0" borderId="11" xfId="2" applyFont="1" applyBorder="1"/>
    <xf numFmtId="0" fontId="0" fillId="0" borderId="11" xfId="2" applyFont="1" applyBorder="1" applyAlignment="1">
      <alignment horizontal="center" vertical="center" wrapText="1"/>
    </xf>
    <xf numFmtId="0" fontId="0" fillId="7" borderId="11" xfId="2" applyFont="1" applyFill="1" applyBorder="1"/>
    <xf numFmtId="0" fontId="1" fillId="3" borderId="11" xfId="1" applyFill="1" applyBorder="1" applyAlignment="1">
      <alignment vertical="center" shrinkToFit="1"/>
    </xf>
    <xf numFmtId="1" fontId="1" fillId="3" borderId="11" xfId="1" applyNumberFormat="1" applyFill="1" applyBorder="1" applyAlignment="1">
      <alignment vertical="center"/>
    </xf>
    <xf numFmtId="0" fontId="0" fillId="0" borderId="11" xfId="0" applyBorder="1" applyAlignment="1">
      <alignment horizontal="center" vertical="top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 applyAlignment="1" applyProtection="1">
      <alignment horizontal="center" vertical="center" wrapText="1"/>
      <protection locked="0"/>
    </xf>
    <xf numFmtId="165" fontId="13" fillId="0" borderId="11" xfId="1" applyNumberFormat="1" applyFont="1" applyBorder="1" applyAlignment="1">
      <alignment vertical="center"/>
    </xf>
    <xf numFmtId="2" fontId="13" fillId="0" borderId="11" xfId="1" applyNumberFormat="1" applyFont="1" applyBorder="1" applyAlignment="1">
      <alignment vertical="center"/>
    </xf>
    <xf numFmtId="0" fontId="19" fillId="0" borderId="11" xfId="0" applyFont="1" applyBorder="1" applyAlignment="1">
      <alignment horizontal="center"/>
    </xf>
    <xf numFmtId="2" fontId="0" fillId="0" borderId="11" xfId="0" applyNumberFormat="1" applyBorder="1"/>
    <xf numFmtId="0" fontId="1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3" borderId="11" xfId="1" applyFont="1" applyFill="1" applyBorder="1" applyAlignment="1">
      <alignment vertical="center"/>
    </xf>
    <xf numFmtId="0" fontId="5" fillId="5" borderId="11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>
      <alignment horizontal="center" vertical="center"/>
    </xf>
    <xf numFmtId="0" fontId="5" fillId="3" borderId="11" xfId="1" quotePrefix="1" applyFont="1" applyFill="1" applyBorder="1" applyAlignment="1">
      <alignment horizontal="left" vertical="center"/>
    </xf>
    <xf numFmtId="0" fontId="5" fillId="3" borderId="11" xfId="1" applyFont="1" applyFill="1" applyBorder="1"/>
    <xf numFmtId="0" fontId="5" fillId="3" borderId="11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2" fontId="1" fillId="3" borderId="11" xfId="1" applyNumberFormat="1" applyFill="1" applyBorder="1" applyAlignment="1">
      <alignment vertical="center" wrapText="1"/>
    </xf>
    <xf numFmtId="0" fontId="5" fillId="5" borderId="11" xfId="1" applyFont="1" applyFill="1" applyBorder="1" applyAlignment="1" applyProtection="1">
      <alignment horizontal="left" vertical="center" wrapText="1"/>
      <protection locked="0"/>
    </xf>
    <xf numFmtId="0" fontId="1" fillId="3" borderId="11" xfId="3" applyNumberFormat="1" applyFont="1" applyFill="1" applyBorder="1" applyAlignment="1">
      <alignment horizontal="center" vertical="center"/>
    </xf>
    <xf numFmtId="0" fontId="1" fillId="0" borderId="11" xfId="1" applyBorder="1" applyAlignment="1" applyProtection="1">
      <alignment horizontal="left" vertical="center"/>
      <protection locked="0"/>
    </xf>
    <xf numFmtId="0" fontId="1" fillId="8" borderId="11" xfId="1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vertical="center"/>
    </xf>
    <xf numFmtId="0" fontId="1" fillId="0" borderId="11" xfId="1" applyBorder="1" applyAlignment="1">
      <alignment horizontal="left" vertical="center"/>
    </xf>
    <xf numFmtId="0" fontId="5" fillId="8" borderId="11" xfId="1" applyFont="1" applyFill="1" applyBorder="1" applyAlignment="1">
      <alignment vertical="center"/>
    </xf>
    <xf numFmtId="0" fontId="0" fillId="8" borderId="11" xfId="0" applyFill="1" applyBorder="1" applyAlignment="1">
      <alignment horizontal="left"/>
    </xf>
    <xf numFmtId="0" fontId="1" fillId="0" borderId="11" xfId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8" borderId="11" xfId="0" applyFill="1" applyBorder="1"/>
    <xf numFmtId="0" fontId="0" fillId="8" borderId="11" xfId="0" applyFill="1" applyBorder="1" applyAlignment="1">
      <alignment vertical="top"/>
    </xf>
    <xf numFmtId="0" fontId="1" fillId="8" borderId="11" xfId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2" fontId="1" fillId="3" borderId="11" xfId="1" applyNumberFormat="1" applyFill="1" applyBorder="1" applyAlignment="1">
      <alignment horizontal="left" vertical="center"/>
    </xf>
    <xf numFmtId="0" fontId="1" fillId="5" borderId="11" xfId="1" applyFill="1" applyBorder="1" applyAlignment="1" applyProtection="1">
      <alignment horizontal="left" vertical="center" wrapText="1"/>
      <protection locked="0"/>
    </xf>
    <xf numFmtId="0" fontId="1" fillId="3" borderId="11" xfId="3" applyNumberFormat="1" applyFont="1" applyFill="1" applyBorder="1" applyAlignment="1">
      <alignment horizontal="center"/>
    </xf>
    <xf numFmtId="0" fontId="1" fillId="0" borderId="11" xfId="1" applyBorder="1" applyAlignment="1">
      <alignment wrapText="1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1" fillId="0" borderId="11" xfId="3" applyNumberFormat="1" applyFont="1" applyFill="1" applyBorder="1" applyAlignment="1">
      <alignment horizontal="center" vertical="center"/>
    </xf>
    <xf numFmtId="2" fontId="1" fillId="0" borderId="11" xfId="1" applyNumberFormat="1" applyBorder="1" applyAlignment="1">
      <alignment horizontal="left" vertical="center"/>
    </xf>
    <xf numFmtId="0" fontId="1" fillId="0" borderId="11" xfId="1" applyBorder="1" applyAlignment="1">
      <alignment horizontal="left" wrapText="1"/>
    </xf>
    <xf numFmtId="0" fontId="1" fillId="0" borderId="11" xfId="1" applyBorder="1" applyAlignment="1">
      <alignment horizontal="left"/>
    </xf>
    <xf numFmtId="2" fontId="9" fillId="3" borderId="11" xfId="1" applyNumberFormat="1" applyFont="1" applyFill="1" applyBorder="1" applyAlignment="1">
      <alignment horizontal="center" vertical="center"/>
    </xf>
    <xf numFmtId="0" fontId="1" fillId="0" borderId="11" xfId="1" applyBorder="1" applyAlignment="1" applyProtection="1">
      <alignment horizontal="left" vertical="center" wrapText="1"/>
      <protection locked="0"/>
    </xf>
    <xf numFmtId="0" fontId="2" fillId="0" borderId="11" xfId="0" applyFont="1" applyBorder="1"/>
    <xf numFmtId="0" fontId="13" fillId="0" borderId="11" xfId="2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3" fillId="3" borderId="11" xfId="3" applyNumberFormat="1" applyFont="1" applyFill="1" applyBorder="1" applyAlignment="1">
      <alignment horizontal="center" vertical="center"/>
    </xf>
    <xf numFmtId="0" fontId="1" fillId="0" borderId="11" xfId="2" applyBorder="1" applyAlignment="1">
      <alignment horizontal="left" vertical="center"/>
    </xf>
    <xf numFmtId="0" fontId="1" fillId="5" borderId="11" xfId="1" applyFill="1" applyBorder="1" applyAlignment="1" applyProtection="1">
      <alignment horizontal="left" vertical="center"/>
      <protection locked="0"/>
    </xf>
    <xf numFmtId="0" fontId="1" fillId="8" borderId="11" xfId="1" applyFill="1" applyBorder="1"/>
    <xf numFmtId="0" fontId="5" fillId="3" borderId="11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horizontal="center"/>
    </xf>
    <xf numFmtId="0" fontId="5" fillId="5" borderId="11" xfId="1" applyFont="1" applyFill="1" applyBorder="1" applyAlignment="1" applyProtection="1">
      <alignment horizontal="left" vertical="center"/>
      <protection locked="0"/>
    </xf>
    <xf numFmtId="0" fontId="13" fillId="3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5" fillId="3" borderId="11" xfId="1" applyFont="1" applyFill="1" applyBorder="1" applyAlignment="1">
      <alignment horizontal="left" vertical="center" wrapText="1"/>
    </xf>
    <xf numFmtId="2" fontId="5" fillId="3" borderId="11" xfId="1" applyNumberFormat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3" fillId="0" borderId="11" xfId="1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3" fillId="3" borderId="11" xfId="1" applyFont="1" applyFill="1" applyBorder="1" applyAlignment="1">
      <alignment vertical="top"/>
    </xf>
    <xf numFmtId="0" fontId="3" fillId="3" borderId="11" xfId="1" applyFont="1" applyFill="1" applyBorder="1" applyAlignment="1">
      <alignment vertical="top" wrapText="1"/>
    </xf>
    <xf numFmtId="0" fontId="13" fillId="3" borderId="11" xfId="1" applyFont="1" applyFill="1" applyBorder="1" applyAlignment="1">
      <alignment horizontal="left" vertical="top"/>
    </xf>
    <xf numFmtId="0" fontId="13" fillId="5" borderId="11" xfId="1" applyFont="1" applyFill="1" applyBorder="1" applyAlignment="1" applyProtection="1">
      <alignment horizontal="left" vertical="top" wrapText="1"/>
      <protection locked="0"/>
    </xf>
    <xf numFmtId="0" fontId="13" fillId="3" borderId="11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vertical="top"/>
    </xf>
    <xf numFmtId="0" fontId="13" fillId="10" borderId="11" xfId="1" applyFont="1" applyFill="1" applyBorder="1" applyAlignment="1">
      <alignment vertical="top" wrapText="1"/>
    </xf>
    <xf numFmtId="0" fontId="5" fillId="3" borderId="11" xfId="1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vertical="top"/>
    </xf>
    <xf numFmtId="0" fontId="3" fillId="8" borderId="11" xfId="0" applyFont="1" applyFill="1" applyBorder="1" applyAlignment="1">
      <alignment vertical="top" wrapText="1"/>
    </xf>
    <xf numFmtId="0" fontId="1" fillId="2" borderId="11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 wrapText="1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>
      <alignment vertical="center" wrapText="1"/>
    </xf>
    <xf numFmtId="2" fontId="1" fillId="2" borderId="11" xfId="1" applyNumberFormat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/>
    </xf>
    <xf numFmtId="0" fontId="1" fillId="9" borderId="10" xfId="1" applyFill="1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3" borderId="0" xfId="1" applyFill="1" applyAlignment="1">
      <alignment horizontal="center" wrapText="1"/>
    </xf>
    <xf numFmtId="2" fontId="1" fillId="3" borderId="0" xfId="1" applyNumberFormat="1" applyFill="1" applyAlignment="1">
      <alignment horizontal="center" wrapText="1"/>
    </xf>
    <xf numFmtId="164" fontId="1" fillId="3" borderId="0" xfId="1" applyNumberFormat="1" applyFill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2" fontId="23" fillId="0" borderId="0" xfId="0" applyNumberFormat="1" applyFont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wrapText="1"/>
    </xf>
    <xf numFmtId="0" fontId="23" fillId="0" borderId="1" xfId="2" applyFont="1" applyBorder="1" applyAlignment="1">
      <alignment horizontal="center" wrapText="1"/>
    </xf>
    <xf numFmtId="0" fontId="23" fillId="0" borderId="1" xfId="2" applyFont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wrapText="1"/>
    </xf>
    <xf numFmtId="2" fontId="23" fillId="6" borderId="1" xfId="1" applyNumberFormat="1" applyFont="1" applyFill="1" applyBorder="1" applyAlignment="1">
      <alignment horizontal="center" vertical="center" wrapText="1"/>
    </xf>
    <xf numFmtId="2" fontId="23" fillId="0" borderId="1" xfId="1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wrapText="1"/>
    </xf>
    <xf numFmtId="8" fontId="23" fillId="0" borderId="1" xfId="0" applyNumberFormat="1" applyFont="1" applyBorder="1" applyAlignment="1">
      <alignment horizontal="center" wrapText="1"/>
    </xf>
    <xf numFmtId="0" fontId="24" fillId="0" borderId="1" xfId="1" applyFont="1" applyBorder="1" applyAlignment="1">
      <alignment horizontal="center" vertical="center" wrapText="1"/>
    </xf>
    <xf numFmtId="1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>
      <alignment horizontal="center" vertical="center" wrapText="1"/>
    </xf>
    <xf numFmtId="2" fontId="25" fillId="0" borderId="1" xfId="1" applyNumberFormat="1" applyFont="1" applyBorder="1" applyAlignment="1">
      <alignment horizontal="center" vertical="center" wrapText="1"/>
    </xf>
    <xf numFmtId="1" fontId="24" fillId="0" borderId="1" xfId="1" applyNumberFormat="1" applyFont="1" applyBorder="1" applyAlignment="1">
      <alignment horizontal="center" vertical="center" wrapText="1"/>
    </xf>
    <xf numFmtId="2" fontId="26" fillId="0" borderId="1" xfId="1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8" borderId="1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vertical="top" wrapText="1"/>
    </xf>
    <xf numFmtId="0" fontId="24" fillId="8" borderId="1" xfId="0" applyFont="1" applyFill="1" applyBorder="1" applyAlignment="1">
      <alignment horizontal="center" wrapText="1"/>
    </xf>
    <xf numFmtId="2" fontId="27" fillId="8" borderId="1" xfId="0" applyNumberFormat="1" applyFont="1" applyFill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5" fillId="0" borderId="1" xfId="2" applyNumberFormat="1" applyFont="1" applyBorder="1" applyAlignment="1">
      <alignment horizontal="center" wrapText="1"/>
    </xf>
    <xf numFmtId="2" fontId="25" fillId="3" borderId="1" xfId="3" applyNumberFormat="1" applyFont="1" applyFill="1" applyBorder="1" applyAlignment="1">
      <alignment horizontal="center" vertical="center" wrapText="1"/>
    </xf>
    <xf numFmtId="2" fontId="25" fillId="3" borderId="1" xfId="3" applyNumberFormat="1" applyFont="1" applyFill="1" applyBorder="1" applyAlignment="1">
      <alignment horizontal="center" wrapText="1"/>
    </xf>
    <xf numFmtId="0" fontId="24" fillId="3" borderId="1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center" vertical="center" wrapText="1"/>
      <protection locked="0"/>
    </xf>
    <xf numFmtId="2" fontId="25" fillId="3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5" fillId="3" borderId="1" xfId="1" applyFont="1" applyFill="1" applyBorder="1" applyAlignment="1">
      <alignment horizontal="center" vertical="top" wrapText="1"/>
    </xf>
    <xf numFmtId="0" fontId="26" fillId="5" borderId="1" xfId="1" applyFont="1" applyFill="1" applyBorder="1" applyAlignment="1" applyProtection="1">
      <alignment horizontal="center" vertical="center" wrapText="1"/>
      <protection locked="0"/>
    </xf>
    <xf numFmtId="2" fontId="25" fillId="3" borderId="1" xfId="1" applyNumberFormat="1" applyFont="1" applyFill="1" applyBorder="1" applyAlignment="1">
      <alignment horizontal="center" vertical="top" wrapText="1"/>
    </xf>
    <xf numFmtId="0" fontId="25" fillId="10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0" fontId="24" fillId="8" borderId="1" xfId="0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 applyProtection="1">
      <alignment horizontal="center" vertical="center" wrapText="1"/>
      <protection locked="0"/>
    </xf>
    <xf numFmtId="2" fontId="25" fillId="2" borderId="1" xfId="1" applyNumberFormat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wrapText="1"/>
    </xf>
    <xf numFmtId="0" fontId="25" fillId="3" borderId="1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 applyProtection="1">
      <alignment horizontal="center" vertical="center" wrapText="1"/>
      <protection locked="0"/>
    </xf>
    <xf numFmtId="0" fontId="24" fillId="3" borderId="1" xfId="2" applyFont="1" applyFill="1" applyBorder="1" applyAlignment="1" applyProtection="1">
      <alignment horizontal="center" vertical="center" wrapText="1"/>
      <protection locked="0"/>
    </xf>
    <xf numFmtId="0" fontId="24" fillId="3" borderId="1" xfId="2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wrapText="1"/>
    </xf>
    <xf numFmtId="2" fontId="26" fillId="3" borderId="1" xfId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wrapText="1"/>
    </xf>
    <xf numFmtId="1" fontId="25" fillId="3" borderId="1" xfId="1" applyNumberFormat="1" applyFont="1" applyFill="1" applyBorder="1" applyAlignment="1">
      <alignment horizontal="center" vertical="center" wrapText="1"/>
    </xf>
    <xf numFmtId="1" fontId="26" fillId="0" borderId="1" xfId="1" applyNumberFormat="1" applyFont="1" applyBorder="1" applyAlignment="1">
      <alignment horizontal="center" vertical="center" wrapText="1"/>
    </xf>
    <xf numFmtId="164" fontId="25" fillId="0" borderId="1" xfId="1" applyNumberFormat="1" applyFont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164" fontId="25" fillId="3" borderId="1" xfId="1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167" fontId="25" fillId="0" borderId="1" xfId="1" applyNumberFormat="1" applyFont="1" applyBorder="1" applyAlignment="1">
      <alignment horizontal="center" wrapText="1"/>
    </xf>
    <xf numFmtId="0" fontId="28" fillId="6" borderId="1" xfId="1" applyFont="1" applyFill="1" applyBorder="1" applyAlignment="1">
      <alignment horizontal="center" wrapText="1"/>
    </xf>
    <xf numFmtId="167" fontId="28" fillId="6" borderId="1" xfId="1" applyNumberFormat="1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wrapText="1"/>
    </xf>
    <xf numFmtId="0" fontId="28" fillId="6" borderId="1" xfId="1" applyFont="1" applyFill="1" applyBorder="1" applyAlignment="1">
      <alignment horizontal="center" vertical="center" wrapText="1"/>
    </xf>
    <xf numFmtId="167" fontId="25" fillId="6" borderId="1" xfId="1" applyNumberFormat="1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2" fontId="30" fillId="6" borderId="1" xfId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 shrinkToFit="1"/>
    </xf>
    <xf numFmtId="0" fontId="24" fillId="0" borderId="1" xfId="1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 applyProtection="1">
      <alignment horizontal="center" vertical="center" wrapText="1"/>
      <protection locked="0"/>
    </xf>
    <xf numFmtId="2" fontId="24" fillId="0" borderId="1" xfId="1" applyNumberFormat="1" applyFont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2" fontId="24" fillId="3" borderId="1" xfId="1" applyNumberFormat="1" applyFont="1" applyFill="1" applyBorder="1" applyAlignment="1">
      <alignment horizontal="center" vertical="center" wrapText="1"/>
    </xf>
    <xf numFmtId="0" fontId="24" fillId="3" borderId="1" xfId="1" quotePrefix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wrapText="1"/>
    </xf>
    <xf numFmtId="1" fontId="24" fillId="3" borderId="1" xfId="1" applyNumberFormat="1" applyFont="1" applyFill="1" applyBorder="1" applyAlignment="1">
      <alignment horizontal="center" vertical="center" wrapText="1"/>
    </xf>
    <xf numFmtId="2" fontId="27" fillId="3" borderId="1" xfId="1" applyNumberFormat="1" applyFont="1" applyFill="1" applyBorder="1" applyAlignment="1">
      <alignment horizontal="center" vertical="center" wrapText="1"/>
    </xf>
    <xf numFmtId="0" fontId="24" fillId="5" borderId="1" xfId="1" applyFont="1" applyFill="1" applyBorder="1" applyAlignment="1" applyProtection="1">
      <alignment horizontal="center" vertical="center" wrapText="1"/>
      <protection locked="0"/>
    </xf>
    <xf numFmtId="0" fontId="25" fillId="8" borderId="1" xfId="1" applyFont="1" applyFill="1" applyBorder="1" applyAlignment="1" applyProtection="1">
      <alignment horizontal="center" vertical="center" wrapText="1"/>
      <protection locked="0"/>
    </xf>
    <xf numFmtId="0" fontId="25" fillId="5" borderId="1" xfId="1" applyFont="1" applyFill="1" applyBorder="1" applyAlignment="1" applyProtection="1">
      <alignment horizontal="center" vertical="center" wrapText="1"/>
      <protection locked="0"/>
    </xf>
    <xf numFmtId="164" fontId="25" fillId="3" borderId="1" xfId="1" applyNumberFormat="1" applyFont="1" applyFill="1" applyBorder="1" applyAlignment="1">
      <alignment horizont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2" fontId="28" fillId="6" borderId="1" xfId="1" applyNumberFormat="1" applyFont="1" applyFill="1" applyBorder="1" applyAlignment="1">
      <alignment horizontal="center" vertical="center" wrapText="1"/>
    </xf>
    <xf numFmtId="1" fontId="25" fillId="3" borderId="1" xfId="3" applyNumberFormat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wrapText="1"/>
    </xf>
    <xf numFmtId="1" fontId="25" fillId="8" borderId="1" xfId="1" applyNumberFormat="1" applyFont="1" applyFill="1" applyBorder="1" applyAlignment="1">
      <alignment horizontal="center" wrapText="1"/>
    </xf>
    <xf numFmtId="1" fontId="25" fillId="0" borderId="1" xfId="2" applyNumberFormat="1" applyFont="1" applyBorder="1" applyAlignment="1">
      <alignment horizontal="center" vertical="center" wrapText="1"/>
    </xf>
    <xf numFmtId="0" fontId="24" fillId="3" borderId="1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4" fillId="8" borderId="1" xfId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wrapText="1"/>
    </xf>
    <xf numFmtId="0" fontId="15" fillId="5" borderId="11" xfId="1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2" fontId="30" fillId="6" borderId="11" xfId="1" applyNumberFormat="1" applyFont="1" applyFill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5" fillId="3" borderId="11" xfId="1" applyFont="1" applyFill="1" applyBorder="1" applyAlignment="1">
      <alignment horizontal="center" vertical="center" wrapText="1"/>
    </xf>
    <xf numFmtId="0" fontId="24" fillId="5" borderId="11" xfId="1" applyFont="1" applyFill="1" applyBorder="1" applyAlignment="1" applyProtection="1">
      <alignment horizontal="center" vertical="center" wrapText="1"/>
      <protection locked="0"/>
    </xf>
    <xf numFmtId="1" fontId="25" fillId="3" borderId="11" xfId="3" applyNumberFormat="1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4">
    <cellStyle name="Normal 2" xfId="1" xr:uid="{00000000-0005-0000-0000-000000000000}"/>
    <cellStyle name="Βασικό_Φύλλο1" xfId="2" xr:uid="{00000000-0005-0000-0000-000001000000}"/>
    <cellStyle name="Κανονικό" xfId="0" builtinId="0"/>
    <cellStyle name="Νομισματική μονάδα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1"/>
  <sheetViews>
    <sheetView tabSelected="1" zoomScaleNormal="100" workbookViewId="0">
      <selection activeCell="A2" sqref="A2:B2"/>
    </sheetView>
  </sheetViews>
  <sheetFormatPr defaultRowHeight="15" x14ac:dyDescent="0.25"/>
  <cols>
    <col min="1" max="1" width="14.140625" style="162" customWidth="1"/>
    <col min="2" max="2" width="27.85546875" style="162" customWidth="1"/>
    <col min="3" max="3" width="37.140625" style="162" customWidth="1"/>
    <col min="4" max="4" width="16.85546875" style="162" customWidth="1"/>
    <col min="5" max="5" width="19.7109375" style="162" customWidth="1"/>
    <col min="6" max="6" width="22.42578125" style="6" bestFit="1" customWidth="1"/>
    <col min="7" max="7" width="6.85546875" style="162" customWidth="1"/>
    <col min="8" max="8" width="10.28515625" style="162" customWidth="1"/>
    <col min="9" max="9" width="10.5703125" style="162" customWidth="1"/>
    <col min="10" max="10" width="22.85546875" style="6" customWidth="1"/>
    <col min="11" max="11" width="8.7109375" style="162" customWidth="1"/>
    <col min="12" max="12" width="12.42578125" style="162" customWidth="1"/>
    <col min="13" max="13" width="11" style="163" bestFit="1" customWidth="1"/>
    <col min="14" max="16384" width="9.140625" style="162"/>
  </cols>
  <sheetData>
    <row r="1" spans="1:14" ht="28.5" customHeight="1" x14ac:dyDescent="0.25">
      <c r="A1" s="160"/>
      <c r="B1" s="161"/>
      <c r="C1" s="161"/>
      <c r="D1" s="161"/>
      <c r="E1" s="161"/>
    </row>
    <row r="2" spans="1:14" ht="33.75" customHeight="1" x14ac:dyDescent="0.25">
      <c r="A2" s="279" t="s">
        <v>384</v>
      </c>
      <c r="B2" s="279"/>
      <c r="C2" s="164"/>
      <c r="D2" s="164"/>
      <c r="E2" s="164"/>
      <c r="F2" s="158"/>
      <c r="G2" s="165"/>
      <c r="H2" s="165"/>
      <c r="I2" s="165"/>
      <c r="J2" s="158"/>
      <c r="K2" s="165"/>
      <c r="L2" s="165"/>
      <c r="M2" s="166"/>
    </row>
    <row r="3" spans="1:14" x14ac:dyDescent="0.25">
      <c r="A3" s="159" t="s">
        <v>15</v>
      </c>
      <c r="B3" s="164"/>
      <c r="C3" s="164"/>
      <c r="D3" s="164"/>
      <c r="E3" s="164"/>
      <c r="F3" s="158"/>
      <c r="G3" s="165"/>
      <c r="H3" s="165"/>
      <c r="I3" s="165"/>
      <c r="J3" s="158"/>
      <c r="K3" s="165"/>
      <c r="L3" s="165"/>
      <c r="M3" s="166"/>
    </row>
    <row r="4" spans="1:14" x14ac:dyDescent="0.25">
      <c r="A4" s="159"/>
      <c r="B4" s="164"/>
      <c r="C4" s="164"/>
      <c r="D4" s="164"/>
      <c r="E4" s="164"/>
      <c r="F4" s="158"/>
      <c r="G4" s="165"/>
      <c r="H4" s="165"/>
      <c r="I4" s="165"/>
      <c r="J4" s="158"/>
      <c r="K4" s="165"/>
      <c r="L4" s="165"/>
      <c r="M4" s="166"/>
    </row>
    <row r="5" spans="1:14" x14ac:dyDescent="0.25">
      <c r="A5" s="159" t="s">
        <v>179</v>
      </c>
      <c r="B5" s="159" t="s">
        <v>181</v>
      </c>
      <c r="C5" s="159"/>
      <c r="D5" s="159"/>
      <c r="E5" s="159"/>
      <c r="F5" s="159"/>
      <c r="G5" s="159"/>
      <c r="H5" s="159"/>
      <c r="I5" s="159"/>
      <c r="J5" s="262"/>
      <c r="K5" s="159"/>
      <c r="L5" s="159"/>
      <c r="M5" s="159"/>
    </row>
    <row r="6" spans="1:14" x14ac:dyDescent="0.25">
      <c r="A6" s="159"/>
      <c r="B6" s="167"/>
      <c r="C6" s="167"/>
      <c r="D6" s="167"/>
      <c r="E6" s="167"/>
      <c r="F6" s="158"/>
      <c r="G6" s="165"/>
      <c r="H6" s="165"/>
      <c r="I6" s="165"/>
      <c r="J6" s="158"/>
      <c r="K6" s="165"/>
      <c r="L6" s="165"/>
      <c r="M6" s="166"/>
    </row>
    <row r="7" spans="1:14" ht="15.75" x14ac:dyDescent="0.25">
      <c r="A7" s="278" t="s">
        <v>376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172"/>
    </row>
    <row r="8" spans="1:14" s="168" customFormat="1" ht="66" customHeight="1" x14ac:dyDescent="0.25">
      <c r="A8" s="214" t="s">
        <v>16</v>
      </c>
      <c r="B8" s="215" t="s">
        <v>2</v>
      </c>
      <c r="C8" s="215" t="s">
        <v>8</v>
      </c>
      <c r="D8" s="215" t="s">
        <v>13</v>
      </c>
      <c r="E8" s="215" t="s">
        <v>7</v>
      </c>
      <c r="F8" s="215" t="s">
        <v>4</v>
      </c>
      <c r="G8" s="215" t="s">
        <v>5</v>
      </c>
      <c r="H8" s="215" t="s">
        <v>6</v>
      </c>
      <c r="I8" s="215" t="s">
        <v>9</v>
      </c>
      <c r="J8" s="215" t="s">
        <v>10</v>
      </c>
      <c r="K8" s="216" t="s">
        <v>3</v>
      </c>
      <c r="L8" s="215" t="s">
        <v>14</v>
      </c>
      <c r="M8" s="217" t="s">
        <v>11</v>
      </c>
    </row>
    <row r="9" spans="1:14" s="168" customFormat="1" ht="31.5" x14ac:dyDescent="0.25">
      <c r="A9" s="218" t="s">
        <v>17</v>
      </c>
      <c r="B9" s="203" t="s">
        <v>18</v>
      </c>
      <c r="C9" s="219" t="s">
        <v>19</v>
      </c>
      <c r="D9" s="219"/>
      <c r="E9" s="203" t="s">
        <v>185</v>
      </c>
      <c r="F9" s="203" t="s">
        <v>21</v>
      </c>
      <c r="G9" s="203" t="s">
        <v>22</v>
      </c>
      <c r="H9" s="203" t="s">
        <v>0</v>
      </c>
      <c r="I9" s="203" t="s">
        <v>24</v>
      </c>
      <c r="J9" s="203" t="s">
        <v>186</v>
      </c>
      <c r="K9" s="220">
        <v>1</v>
      </c>
      <c r="L9" s="205">
        <v>83.5</v>
      </c>
      <c r="M9" s="205">
        <f>(K9*L9)*1.24</f>
        <v>103.54</v>
      </c>
    </row>
    <row r="10" spans="1:14" s="168" customFormat="1" ht="31.5" x14ac:dyDescent="0.25">
      <c r="A10" s="219"/>
      <c r="B10" s="203" t="s">
        <v>18</v>
      </c>
      <c r="C10" s="219" t="s">
        <v>19</v>
      </c>
      <c r="D10" s="219"/>
      <c r="E10" s="203" t="s">
        <v>185</v>
      </c>
      <c r="F10" s="203" t="s">
        <v>21</v>
      </c>
      <c r="G10" s="203" t="s">
        <v>22</v>
      </c>
      <c r="H10" s="203" t="s">
        <v>0</v>
      </c>
      <c r="I10" s="203" t="s">
        <v>56</v>
      </c>
      <c r="J10" s="203" t="s">
        <v>187</v>
      </c>
      <c r="K10" s="220">
        <v>1</v>
      </c>
      <c r="L10" s="205">
        <v>83.5</v>
      </c>
      <c r="M10" s="205">
        <f t="shared" ref="M10:M11" si="0">(K10*L10)*1.24</f>
        <v>103.54</v>
      </c>
    </row>
    <row r="11" spans="1:14" s="168" customFormat="1" ht="31.5" x14ac:dyDescent="0.25">
      <c r="A11" s="219"/>
      <c r="B11" s="203" t="s">
        <v>18</v>
      </c>
      <c r="C11" s="219" t="s">
        <v>19</v>
      </c>
      <c r="D11" s="221"/>
      <c r="E11" s="203" t="s">
        <v>185</v>
      </c>
      <c r="F11" s="222" t="s">
        <v>188</v>
      </c>
      <c r="G11" s="222" t="s">
        <v>22</v>
      </c>
      <c r="H11" s="222" t="s">
        <v>0</v>
      </c>
      <c r="I11" s="222" t="s">
        <v>1</v>
      </c>
      <c r="J11" s="222" t="s">
        <v>189</v>
      </c>
      <c r="K11" s="221">
        <v>2</v>
      </c>
      <c r="L11" s="223">
        <v>45</v>
      </c>
      <c r="M11" s="205">
        <f t="shared" si="0"/>
        <v>111.6</v>
      </c>
    </row>
    <row r="12" spans="1:14" s="168" customFormat="1" ht="31.5" x14ac:dyDescent="0.25">
      <c r="A12" s="219"/>
      <c r="B12" s="203" t="s">
        <v>18</v>
      </c>
      <c r="C12" s="219" t="s">
        <v>19</v>
      </c>
      <c r="D12" s="221"/>
      <c r="E12" s="203" t="s">
        <v>185</v>
      </c>
      <c r="F12" s="222" t="s">
        <v>190</v>
      </c>
      <c r="G12" s="222" t="s">
        <v>22</v>
      </c>
      <c r="H12" s="222" t="s">
        <v>0</v>
      </c>
      <c r="I12" s="222" t="s">
        <v>1</v>
      </c>
      <c r="J12" s="222" t="s">
        <v>191</v>
      </c>
      <c r="K12" s="221">
        <v>1</v>
      </c>
      <c r="L12" s="223">
        <v>65.5</v>
      </c>
      <c r="M12" s="205">
        <f>(K12*L12)*1.24</f>
        <v>81.22</v>
      </c>
    </row>
    <row r="13" spans="1:14" s="168" customFormat="1" ht="15.75" x14ac:dyDescent="0.25">
      <c r="A13" s="219"/>
      <c r="B13" s="203"/>
      <c r="C13" s="219"/>
      <c r="D13" s="221"/>
      <c r="E13" s="203"/>
      <c r="F13" s="222"/>
      <c r="G13" s="222"/>
      <c r="H13" s="222"/>
      <c r="I13" s="222"/>
      <c r="J13" s="222"/>
      <c r="K13" s="221"/>
      <c r="L13" s="224" t="s">
        <v>12</v>
      </c>
      <c r="M13" s="224">
        <v>400</v>
      </c>
    </row>
    <row r="14" spans="1:14" s="168" customFormat="1" ht="15.75" x14ac:dyDescent="0.25">
      <c r="A14" s="219"/>
      <c r="B14" s="225"/>
      <c r="C14" s="225"/>
      <c r="D14" s="225"/>
      <c r="E14" s="225"/>
      <c r="F14" s="225"/>
      <c r="G14" s="225"/>
      <c r="H14" s="225"/>
      <c r="I14" s="225"/>
      <c r="J14" s="203"/>
      <c r="K14" s="225"/>
      <c r="L14" s="225"/>
      <c r="M14" s="225"/>
      <c r="N14" s="169"/>
    </row>
    <row r="15" spans="1:14" s="168" customFormat="1" ht="31.5" x14ac:dyDescent="0.25">
      <c r="A15" s="218" t="s">
        <v>25</v>
      </c>
      <c r="B15" s="225" t="s">
        <v>26</v>
      </c>
      <c r="C15" s="219"/>
      <c r="D15" s="203"/>
      <c r="E15" s="202" t="s">
        <v>27</v>
      </c>
      <c r="F15" s="173" t="s">
        <v>29</v>
      </c>
      <c r="G15" s="203"/>
      <c r="H15" s="203" t="s">
        <v>0</v>
      </c>
      <c r="I15" s="203" t="s">
        <v>28</v>
      </c>
      <c r="J15" s="204" t="s">
        <v>30</v>
      </c>
      <c r="K15" s="205">
        <v>1</v>
      </c>
      <c r="L15" s="205">
        <f>77/1.24</f>
        <v>62.096774193548384</v>
      </c>
      <c r="M15" s="205">
        <f>K15*L15*1.24</f>
        <v>77</v>
      </c>
    </row>
    <row r="16" spans="1:14" s="168" customFormat="1" ht="31.5" x14ac:dyDescent="0.25">
      <c r="A16" s="219"/>
      <c r="B16" s="225" t="s">
        <v>26</v>
      </c>
      <c r="C16" s="219"/>
      <c r="D16" s="203"/>
      <c r="E16" s="203" t="s">
        <v>31</v>
      </c>
      <c r="F16" s="203" t="s">
        <v>32</v>
      </c>
      <c r="G16" s="203" t="s">
        <v>22</v>
      </c>
      <c r="H16" s="203" t="s">
        <v>0</v>
      </c>
      <c r="I16" s="203" t="s">
        <v>28</v>
      </c>
      <c r="J16" s="204" t="s">
        <v>33</v>
      </c>
      <c r="K16" s="205">
        <v>1</v>
      </c>
      <c r="L16" s="205">
        <f>100/1.24</f>
        <v>80.645161290322577</v>
      </c>
      <c r="M16" s="205">
        <f t="shared" ref="M16:M23" si="1">K16*L16*1.24</f>
        <v>100</v>
      </c>
    </row>
    <row r="17" spans="1:14" s="168" customFormat="1" ht="31.5" x14ac:dyDescent="0.25">
      <c r="A17" s="219"/>
      <c r="B17" s="225" t="s">
        <v>26</v>
      </c>
      <c r="C17" s="219"/>
      <c r="D17" s="203"/>
      <c r="E17" s="203" t="s">
        <v>31</v>
      </c>
      <c r="F17" s="203" t="s">
        <v>34</v>
      </c>
      <c r="G17" s="203" t="s">
        <v>22</v>
      </c>
      <c r="H17" s="203" t="s">
        <v>0</v>
      </c>
      <c r="I17" s="203" t="s">
        <v>28</v>
      </c>
      <c r="J17" s="204">
        <v>43979102</v>
      </c>
      <c r="K17" s="205">
        <v>1</v>
      </c>
      <c r="L17" s="205">
        <f>80/1.24</f>
        <v>64.516129032258064</v>
      </c>
      <c r="M17" s="205">
        <f t="shared" si="1"/>
        <v>80</v>
      </c>
    </row>
    <row r="18" spans="1:14" s="168" customFormat="1" ht="31.5" x14ac:dyDescent="0.25">
      <c r="A18" s="219"/>
      <c r="B18" s="225" t="s">
        <v>26</v>
      </c>
      <c r="C18" s="219"/>
      <c r="D18" s="203"/>
      <c r="E18" s="203" t="s">
        <v>31</v>
      </c>
      <c r="F18" s="203" t="s">
        <v>35</v>
      </c>
      <c r="G18" s="203" t="s">
        <v>22</v>
      </c>
      <c r="H18" s="203" t="s">
        <v>0</v>
      </c>
      <c r="I18" s="203" t="s">
        <v>28</v>
      </c>
      <c r="J18" s="204" t="s">
        <v>36</v>
      </c>
      <c r="K18" s="205">
        <v>1</v>
      </c>
      <c r="L18" s="205">
        <f>180/1.24</f>
        <v>145.16129032258064</v>
      </c>
      <c r="M18" s="205">
        <f t="shared" si="1"/>
        <v>180</v>
      </c>
    </row>
    <row r="19" spans="1:14" s="168" customFormat="1" ht="31.5" x14ac:dyDescent="0.25">
      <c r="A19" s="219"/>
      <c r="B19" s="225" t="s">
        <v>26</v>
      </c>
      <c r="C19" s="219"/>
      <c r="D19" s="203"/>
      <c r="E19" s="203" t="s">
        <v>31</v>
      </c>
      <c r="F19" s="203" t="s">
        <v>167</v>
      </c>
      <c r="G19" s="203" t="s">
        <v>22</v>
      </c>
      <c r="H19" s="203" t="s">
        <v>0</v>
      </c>
      <c r="I19" s="203" t="s">
        <v>28</v>
      </c>
      <c r="J19" s="204" t="s">
        <v>192</v>
      </c>
      <c r="K19" s="205">
        <v>1</v>
      </c>
      <c r="L19" s="205">
        <v>137.1</v>
      </c>
      <c r="M19" s="205">
        <f t="shared" si="1"/>
        <v>170.00399999999999</v>
      </c>
    </row>
    <row r="20" spans="1:14" s="168" customFormat="1" ht="31.5" x14ac:dyDescent="0.25">
      <c r="A20" s="219"/>
      <c r="B20" s="225" t="s">
        <v>26</v>
      </c>
      <c r="C20" s="219"/>
      <c r="D20" s="203"/>
      <c r="E20" s="203" t="s">
        <v>20</v>
      </c>
      <c r="F20" s="203" t="s">
        <v>193</v>
      </c>
      <c r="G20" s="203" t="s">
        <v>66</v>
      </c>
      <c r="H20" s="203" t="s">
        <v>194</v>
      </c>
      <c r="I20" s="203" t="s">
        <v>28</v>
      </c>
      <c r="J20" s="204" t="s">
        <v>195</v>
      </c>
      <c r="K20" s="205">
        <v>1</v>
      </c>
      <c r="L20" s="205">
        <v>12.9</v>
      </c>
      <c r="M20" s="205">
        <f t="shared" si="1"/>
        <v>15.996</v>
      </c>
    </row>
    <row r="21" spans="1:14" s="168" customFormat="1" ht="31.5" x14ac:dyDescent="0.25">
      <c r="A21" s="219"/>
      <c r="B21" s="225" t="s">
        <v>26</v>
      </c>
      <c r="C21" s="219"/>
      <c r="D21" s="203"/>
      <c r="E21" s="203" t="s">
        <v>20</v>
      </c>
      <c r="F21" s="203" t="s">
        <v>193</v>
      </c>
      <c r="G21" s="203" t="s">
        <v>66</v>
      </c>
      <c r="H21" s="203" t="s">
        <v>194</v>
      </c>
      <c r="I21" s="203" t="s">
        <v>196</v>
      </c>
      <c r="J21" s="204" t="s">
        <v>197</v>
      </c>
      <c r="K21" s="205">
        <v>1</v>
      </c>
      <c r="L21" s="205">
        <v>11.29</v>
      </c>
      <c r="M21" s="205">
        <f t="shared" si="1"/>
        <v>13.999599999999999</v>
      </c>
    </row>
    <row r="22" spans="1:14" s="168" customFormat="1" ht="31.5" x14ac:dyDescent="0.25">
      <c r="A22" s="219"/>
      <c r="B22" s="225" t="s">
        <v>26</v>
      </c>
      <c r="C22" s="219"/>
      <c r="D22" s="203"/>
      <c r="E22" s="203" t="s">
        <v>20</v>
      </c>
      <c r="F22" s="203" t="s">
        <v>193</v>
      </c>
      <c r="G22" s="203" t="s">
        <v>66</v>
      </c>
      <c r="H22" s="203" t="s">
        <v>194</v>
      </c>
      <c r="I22" s="203" t="s">
        <v>198</v>
      </c>
      <c r="J22" s="204" t="s">
        <v>199</v>
      </c>
      <c r="K22" s="205">
        <v>1</v>
      </c>
      <c r="L22" s="205">
        <v>11.29</v>
      </c>
      <c r="M22" s="205">
        <f t="shared" si="1"/>
        <v>13.999599999999999</v>
      </c>
    </row>
    <row r="23" spans="1:14" s="168" customFormat="1" ht="31.5" x14ac:dyDescent="0.25">
      <c r="A23" s="219"/>
      <c r="B23" s="225" t="s">
        <v>26</v>
      </c>
      <c r="C23" s="219"/>
      <c r="D23" s="203"/>
      <c r="E23" s="203" t="s">
        <v>20</v>
      </c>
      <c r="F23" s="203" t="s">
        <v>193</v>
      </c>
      <c r="G23" s="203" t="s">
        <v>66</v>
      </c>
      <c r="H23" s="203" t="s">
        <v>194</v>
      </c>
      <c r="I23" s="203" t="s">
        <v>200</v>
      </c>
      <c r="J23" s="204" t="s">
        <v>201</v>
      </c>
      <c r="K23" s="205">
        <v>1</v>
      </c>
      <c r="L23" s="205">
        <v>11.29</v>
      </c>
      <c r="M23" s="205">
        <f t="shared" si="1"/>
        <v>13.999599999999999</v>
      </c>
    </row>
    <row r="24" spans="1:14" s="168" customFormat="1" ht="15.75" x14ac:dyDescent="0.25">
      <c r="A24" s="219"/>
      <c r="B24" s="219"/>
      <c r="C24" s="203"/>
      <c r="D24" s="203"/>
      <c r="E24" s="203"/>
      <c r="F24" s="203"/>
      <c r="G24" s="203"/>
      <c r="H24" s="203"/>
      <c r="I24" s="209"/>
      <c r="J24" s="205"/>
      <c r="K24" s="226"/>
      <c r="L24" s="224" t="s">
        <v>12</v>
      </c>
      <c r="M24" s="224">
        <f>SUM(M15:M23)</f>
        <v>664.99879999999996</v>
      </c>
      <c r="N24" s="169"/>
    </row>
    <row r="25" spans="1:14" s="168" customFormat="1" ht="15.75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03"/>
      <c r="K25" s="225"/>
      <c r="L25" s="225"/>
      <c r="M25" s="225"/>
    </row>
    <row r="26" spans="1:14" s="168" customFormat="1" ht="31.5" x14ac:dyDescent="0.25">
      <c r="A26" s="218" t="s">
        <v>37</v>
      </c>
      <c r="B26" s="203" t="s">
        <v>38</v>
      </c>
      <c r="C26" s="219" t="s">
        <v>39</v>
      </c>
      <c r="D26" s="202" t="s">
        <v>40</v>
      </c>
      <c r="E26" s="202" t="s">
        <v>41</v>
      </c>
      <c r="F26" s="202" t="s">
        <v>42</v>
      </c>
      <c r="G26" s="202" t="s">
        <v>43</v>
      </c>
      <c r="H26" s="202" t="s">
        <v>42</v>
      </c>
      <c r="I26" s="202" t="s">
        <v>44</v>
      </c>
      <c r="J26" s="204" t="s">
        <v>45</v>
      </c>
      <c r="K26" s="227">
        <v>1</v>
      </c>
      <c r="L26" s="228">
        <f>(M26/K26)-(M26/K26)*0.24</f>
        <v>76</v>
      </c>
      <c r="M26" s="228">
        <v>100</v>
      </c>
    </row>
    <row r="27" spans="1:14" s="168" customFormat="1" ht="47.25" x14ac:dyDescent="0.25">
      <c r="A27" s="219"/>
      <c r="B27" s="203" t="s">
        <v>38</v>
      </c>
      <c r="C27" s="219" t="s">
        <v>39</v>
      </c>
      <c r="D27" s="202" t="s">
        <v>40</v>
      </c>
      <c r="E27" s="202" t="s">
        <v>202</v>
      </c>
      <c r="F27" s="203" t="s">
        <v>46</v>
      </c>
      <c r="G27" s="203" t="s">
        <v>47</v>
      </c>
      <c r="H27" s="203" t="s">
        <v>48</v>
      </c>
      <c r="I27" s="203" t="s">
        <v>49</v>
      </c>
      <c r="J27" s="204" t="s">
        <v>50</v>
      </c>
      <c r="K27" s="227">
        <v>4</v>
      </c>
      <c r="L27" s="228">
        <f>(M27/K27)-(M27/K27)*0.24</f>
        <v>66.5</v>
      </c>
      <c r="M27" s="228">
        <v>350</v>
      </c>
    </row>
    <row r="28" spans="1:14" s="168" customFormat="1" ht="15.75" x14ac:dyDescent="0.25">
      <c r="A28" s="219"/>
      <c r="B28" s="225"/>
      <c r="C28" s="219"/>
      <c r="D28" s="219"/>
      <c r="E28" s="203"/>
      <c r="F28" s="229"/>
      <c r="G28" s="203"/>
      <c r="H28" s="203"/>
      <c r="I28" s="203"/>
      <c r="J28" s="253"/>
      <c r="K28" s="226"/>
      <c r="L28" s="224" t="s">
        <v>12</v>
      </c>
      <c r="M28" s="224">
        <f>SUM(M26:M27)</f>
        <v>450</v>
      </c>
    </row>
    <row r="29" spans="1:14" ht="15.75" x14ac:dyDescent="0.25">
      <c r="A29" s="173"/>
      <c r="B29" s="225"/>
      <c r="C29" s="219"/>
      <c r="D29" s="219"/>
      <c r="E29" s="203"/>
      <c r="F29" s="229"/>
      <c r="G29" s="203"/>
      <c r="H29" s="203"/>
      <c r="I29" s="203"/>
      <c r="J29" s="253"/>
      <c r="K29" s="226"/>
      <c r="L29" s="230"/>
      <c r="M29" s="205"/>
    </row>
    <row r="30" spans="1:14" ht="15.75" x14ac:dyDescent="0.25">
      <c r="A30" s="218" t="s">
        <v>58</v>
      </c>
      <c r="B30" s="231" t="s">
        <v>59</v>
      </c>
      <c r="C30" s="231" t="s">
        <v>60</v>
      </c>
      <c r="D30" s="231" t="s">
        <v>61</v>
      </c>
      <c r="E30" s="173" t="s">
        <v>31</v>
      </c>
      <c r="F30" s="231" t="s">
        <v>62</v>
      </c>
      <c r="G30" s="231" t="s">
        <v>22</v>
      </c>
      <c r="H30" s="173" t="s">
        <v>0</v>
      </c>
      <c r="I30" s="231" t="s">
        <v>1</v>
      </c>
      <c r="J30" s="232" t="s">
        <v>63</v>
      </c>
      <c r="K30" s="231">
        <v>7</v>
      </c>
      <c r="L30" s="233">
        <v>60</v>
      </c>
      <c r="M30" s="233">
        <v>520.79999999999995</v>
      </c>
    </row>
    <row r="31" spans="1:14" ht="31.5" x14ac:dyDescent="0.25">
      <c r="A31" s="173"/>
      <c r="B31" s="234" t="s">
        <v>59</v>
      </c>
      <c r="C31" s="231" t="s">
        <v>69</v>
      </c>
      <c r="D31" s="231" t="s">
        <v>70</v>
      </c>
      <c r="E31" s="173" t="s">
        <v>31</v>
      </c>
      <c r="F31" s="173" t="s">
        <v>203</v>
      </c>
      <c r="G31" s="173" t="s">
        <v>22</v>
      </c>
      <c r="H31" s="173" t="s">
        <v>0</v>
      </c>
      <c r="I31" s="173" t="s">
        <v>1</v>
      </c>
      <c r="J31" s="174" t="s">
        <v>204</v>
      </c>
      <c r="K31" s="173">
        <v>3</v>
      </c>
      <c r="L31" s="235">
        <v>85</v>
      </c>
      <c r="M31" s="235">
        <v>316.2</v>
      </c>
      <c r="N31" s="163"/>
    </row>
    <row r="32" spans="1:14" ht="31.5" x14ac:dyDescent="0.25">
      <c r="A32" s="173"/>
      <c r="B32" s="231" t="s">
        <v>59</v>
      </c>
      <c r="C32" s="231" t="s">
        <v>64</v>
      </c>
      <c r="D32" s="231" t="s">
        <v>61</v>
      </c>
      <c r="E32" s="231" t="s">
        <v>20</v>
      </c>
      <c r="F32" s="231" t="s">
        <v>65</v>
      </c>
      <c r="G32" s="236" t="s">
        <v>66</v>
      </c>
      <c r="H32" s="236" t="s">
        <v>66</v>
      </c>
      <c r="I32" s="237" t="s">
        <v>67</v>
      </c>
      <c r="J32" s="232" t="s">
        <v>68</v>
      </c>
      <c r="K32" s="231">
        <v>1</v>
      </c>
      <c r="L32" s="238">
        <v>68</v>
      </c>
      <c r="M32" s="238">
        <v>84.32</v>
      </c>
    </row>
    <row r="33" spans="1:14" ht="31.5" x14ac:dyDescent="0.25">
      <c r="A33" s="173"/>
      <c r="B33" s="234" t="s">
        <v>59</v>
      </c>
      <c r="C33" s="231" t="s">
        <v>19</v>
      </c>
      <c r="D33" s="231" t="s">
        <v>70</v>
      </c>
      <c r="E33" s="173" t="s">
        <v>27</v>
      </c>
      <c r="F33" s="236" t="s">
        <v>134</v>
      </c>
      <c r="G33" s="236" t="s">
        <v>22</v>
      </c>
      <c r="H33" s="236" t="s">
        <v>0</v>
      </c>
      <c r="I33" s="236" t="s">
        <v>1</v>
      </c>
      <c r="J33" s="239" t="s">
        <v>205</v>
      </c>
      <c r="K33" s="236">
        <v>2</v>
      </c>
      <c r="L33" s="235">
        <v>90</v>
      </c>
      <c r="M33" s="235">
        <v>223.2</v>
      </c>
    </row>
    <row r="34" spans="1:14" ht="31.5" x14ac:dyDescent="0.25">
      <c r="A34" s="173"/>
      <c r="B34" s="234" t="s">
        <v>59</v>
      </c>
      <c r="C34" s="231" t="s">
        <v>69</v>
      </c>
      <c r="D34" s="231" t="s">
        <v>70</v>
      </c>
      <c r="E34" s="236" t="s">
        <v>31</v>
      </c>
      <c r="F34" s="236" t="s">
        <v>71</v>
      </c>
      <c r="G34" s="236" t="s">
        <v>66</v>
      </c>
      <c r="H34" s="236" t="s">
        <v>72</v>
      </c>
      <c r="I34" s="236" t="s">
        <v>73</v>
      </c>
      <c r="J34" s="239" t="s">
        <v>74</v>
      </c>
      <c r="K34" s="173">
        <v>1</v>
      </c>
      <c r="L34" s="235">
        <v>10.89</v>
      </c>
      <c r="M34" s="235">
        <v>13.5036</v>
      </c>
    </row>
    <row r="35" spans="1:14" ht="31.5" x14ac:dyDescent="0.25">
      <c r="A35" s="173"/>
      <c r="B35" s="234" t="s">
        <v>59</v>
      </c>
      <c r="C35" s="231" t="s">
        <v>69</v>
      </c>
      <c r="D35" s="231" t="s">
        <v>70</v>
      </c>
      <c r="E35" s="236" t="s">
        <v>31</v>
      </c>
      <c r="F35" s="236" t="s">
        <v>71</v>
      </c>
      <c r="G35" s="236" t="s">
        <v>66</v>
      </c>
      <c r="H35" s="236" t="s">
        <v>72</v>
      </c>
      <c r="I35" s="236" t="s">
        <v>1</v>
      </c>
      <c r="J35" s="239" t="s">
        <v>206</v>
      </c>
      <c r="K35" s="236">
        <v>1</v>
      </c>
      <c r="L35" s="235">
        <v>10.89</v>
      </c>
      <c r="M35" s="235">
        <v>13.5036</v>
      </c>
    </row>
    <row r="36" spans="1:14" ht="31.5" x14ac:dyDescent="0.25">
      <c r="A36" s="173"/>
      <c r="B36" s="234" t="s">
        <v>59</v>
      </c>
      <c r="C36" s="231" t="s">
        <v>69</v>
      </c>
      <c r="D36" s="231" t="s">
        <v>70</v>
      </c>
      <c r="E36" s="236" t="s">
        <v>31</v>
      </c>
      <c r="F36" s="236" t="s">
        <v>71</v>
      </c>
      <c r="G36" s="236" t="s">
        <v>66</v>
      </c>
      <c r="H36" s="236" t="s">
        <v>72</v>
      </c>
      <c r="I36" s="236" t="s">
        <v>73</v>
      </c>
      <c r="J36" s="239" t="s">
        <v>207</v>
      </c>
      <c r="K36" s="173">
        <v>1</v>
      </c>
      <c r="L36" s="235">
        <v>10.89</v>
      </c>
      <c r="M36" s="235">
        <v>13.5036</v>
      </c>
    </row>
    <row r="37" spans="1:14" ht="31.5" x14ac:dyDescent="0.25">
      <c r="A37" s="173"/>
      <c r="B37" s="234" t="s">
        <v>59</v>
      </c>
      <c r="C37" s="231" t="s">
        <v>69</v>
      </c>
      <c r="D37" s="231" t="s">
        <v>70</v>
      </c>
      <c r="E37" s="236" t="s">
        <v>31</v>
      </c>
      <c r="F37" s="236" t="s">
        <v>71</v>
      </c>
      <c r="G37" s="236" t="s">
        <v>66</v>
      </c>
      <c r="H37" s="236" t="s">
        <v>72</v>
      </c>
      <c r="I37" s="236" t="s">
        <v>73</v>
      </c>
      <c r="J37" s="239" t="s">
        <v>76</v>
      </c>
      <c r="K37" s="173">
        <v>1</v>
      </c>
      <c r="L37" s="235">
        <v>10.89</v>
      </c>
      <c r="M37" s="235">
        <v>13.5036</v>
      </c>
    </row>
    <row r="38" spans="1:14" ht="31.5" x14ac:dyDescent="0.25">
      <c r="A38" s="173"/>
      <c r="B38" s="234" t="s">
        <v>59</v>
      </c>
      <c r="C38" s="231" t="s">
        <v>69</v>
      </c>
      <c r="D38" s="231" t="s">
        <v>70</v>
      </c>
      <c r="E38" s="236" t="s">
        <v>31</v>
      </c>
      <c r="F38" s="236" t="s">
        <v>71</v>
      </c>
      <c r="G38" s="236" t="s">
        <v>66</v>
      </c>
      <c r="H38" s="236" t="s">
        <v>72</v>
      </c>
      <c r="I38" s="236" t="s">
        <v>73</v>
      </c>
      <c r="J38" s="239" t="s">
        <v>77</v>
      </c>
      <c r="K38" s="173">
        <v>1</v>
      </c>
      <c r="L38" s="235">
        <v>10.89</v>
      </c>
      <c r="M38" s="235">
        <v>13.5036</v>
      </c>
    </row>
    <row r="39" spans="1:14" ht="31.5" x14ac:dyDescent="0.25">
      <c r="A39" s="173"/>
      <c r="B39" s="234" t="s">
        <v>59</v>
      </c>
      <c r="C39" s="231" t="s">
        <v>69</v>
      </c>
      <c r="D39" s="231" t="s">
        <v>70</v>
      </c>
      <c r="E39" s="236" t="s">
        <v>31</v>
      </c>
      <c r="F39" s="236" t="s">
        <v>71</v>
      </c>
      <c r="G39" s="236" t="s">
        <v>66</v>
      </c>
      <c r="H39" s="236" t="s">
        <v>72</v>
      </c>
      <c r="I39" s="236" t="s">
        <v>73</v>
      </c>
      <c r="J39" s="239" t="s">
        <v>75</v>
      </c>
      <c r="K39" s="173">
        <v>1</v>
      </c>
      <c r="L39" s="235">
        <v>10.89</v>
      </c>
      <c r="M39" s="235">
        <v>13.5036</v>
      </c>
    </row>
    <row r="40" spans="1:14" ht="15.75" x14ac:dyDescent="0.25">
      <c r="A40" s="173"/>
      <c r="B40" s="175"/>
      <c r="C40" s="175"/>
      <c r="D40" s="175"/>
      <c r="E40" s="176"/>
      <c r="F40" s="177"/>
      <c r="G40" s="176"/>
      <c r="H40" s="176"/>
      <c r="I40" s="176"/>
      <c r="J40" s="178"/>
      <c r="K40" s="179"/>
      <c r="L40" s="240" t="s">
        <v>12</v>
      </c>
      <c r="M40" s="240">
        <f>SUM(M30:M39)</f>
        <v>1225.5416</v>
      </c>
    </row>
    <row r="41" spans="1:14" ht="15.75" x14ac:dyDescent="0.25">
      <c r="A41" s="173"/>
      <c r="B41" s="175"/>
      <c r="C41" s="175"/>
      <c r="D41" s="175"/>
      <c r="E41" s="176"/>
      <c r="F41" s="177"/>
      <c r="G41" s="176"/>
      <c r="H41" s="176"/>
      <c r="I41" s="176"/>
      <c r="J41" s="178"/>
      <c r="K41" s="179"/>
      <c r="L41" s="180"/>
      <c r="M41" s="181"/>
    </row>
    <row r="42" spans="1:14" ht="47.25" x14ac:dyDescent="0.25">
      <c r="A42" s="218" t="s">
        <v>78</v>
      </c>
      <c r="B42" s="219" t="s">
        <v>79</v>
      </c>
      <c r="C42" s="203" t="s">
        <v>19</v>
      </c>
      <c r="D42" s="203" t="s">
        <v>19</v>
      </c>
      <c r="E42" s="225" t="s">
        <v>31</v>
      </c>
      <c r="F42" s="173" t="s">
        <v>80</v>
      </c>
      <c r="G42" s="203" t="s">
        <v>81</v>
      </c>
      <c r="H42" s="241" t="s">
        <v>82</v>
      </c>
      <c r="I42" s="203" t="s">
        <v>83</v>
      </c>
      <c r="J42" s="204" t="s">
        <v>53</v>
      </c>
      <c r="K42" s="226">
        <v>2</v>
      </c>
      <c r="L42" s="205"/>
      <c r="M42" s="226">
        <v>30</v>
      </c>
    </row>
    <row r="43" spans="1:14" ht="47.25" x14ac:dyDescent="0.25">
      <c r="A43" s="173"/>
      <c r="B43" s="219" t="s">
        <v>79</v>
      </c>
      <c r="C43" s="203" t="s">
        <v>19</v>
      </c>
      <c r="D43" s="203" t="s">
        <v>19</v>
      </c>
      <c r="E43" s="225" t="s">
        <v>31</v>
      </c>
      <c r="F43" s="173" t="s">
        <v>80</v>
      </c>
      <c r="G43" s="203" t="s">
        <v>81</v>
      </c>
      <c r="H43" s="241" t="s">
        <v>82</v>
      </c>
      <c r="I43" s="203" t="s">
        <v>84</v>
      </c>
      <c r="J43" s="204" t="s">
        <v>54</v>
      </c>
      <c r="K43" s="226">
        <v>2</v>
      </c>
      <c r="L43" s="205"/>
      <c r="M43" s="226">
        <v>16</v>
      </c>
      <c r="N43" s="163"/>
    </row>
    <row r="44" spans="1:14" ht="47.25" x14ac:dyDescent="0.25">
      <c r="A44" s="173"/>
      <c r="B44" s="219" t="s">
        <v>79</v>
      </c>
      <c r="C44" s="203" t="s">
        <v>19</v>
      </c>
      <c r="D44" s="203" t="s">
        <v>19</v>
      </c>
      <c r="E44" s="225" t="s">
        <v>31</v>
      </c>
      <c r="F44" s="173" t="s">
        <v>80</v>
      </c>
      <c r="G44" s="203" t="s">
        <v>81</v>
      </c>
      <c r="H44" s="241" t="s">
        <v>82</v>
      </c>
      <c r="I44" s="203" t="s">
        <v>24</v>
      </c>
      <c r="J44" s="204" t="s">
        <v>55</v>
      </c>
      <c r="K44" s="226">
        <v>2</v>
      </c>
      <c r="L44" s="205"/>
      <c r="M44" s="226">
        <v>16</v>
      </c>
    </row>
    <row r="45" spans="1:14" ht="47.25" x14ac:dyDescent="0.25">
      <c r="A45" s="173"/>
      <c r="B45" s="219" t="s">
        <v>79</v>
      </c>
      <c r="C45" s="203" t="s">
        <v>19</v>
      </c>
      <c r="D45" s="203" t="s">
        <v>19</v>
      </c>
      <c r="E45" s="225" t="s">
        <v>31</v>
      </c>
      <c r="F45" s="173" t="s">
        <v>80</v>
      </c>
      <c r="G45" s="203" t="s">
        <v>81</v>
      </c>
      <c r="H45" s="241" t="s">
        <v>82</v>
      </c>
      <c r="I45" s="203" t="s">
        <v>56</v>
      </c>
      <c r="J45" s="204" t="s">
        <v>57</v>
      </c>
      <c r="K45" s="226">
        <v>2</v>
      </c>
      <c r="L45" s="205"/>
      <c r="M45" s="226">
        <v>16</v>
      </c>
    </row>
    <row r="46" spans="1:14" ht="31.5" x14ac:dyDescent="0.25">
      <c r="A46" s="173"/>
      <c r="B46" s="219" t="s">
        <v>79</v>
      </c>
      <c r="C46" s="203" t="s">
        <v>85</v>
      </c>
      <c r="D46" s="203" t="s">
        <v>86</v>
      </c>
      <c r="E46" s="225" t="s">
        <v>27</v>
      </c>
      <c r="F46" s="173" t="s">
        <v>87</v>
      </c>
      <c r="G46" s="203" t="s">
        <v>0</v>
      </c>
      <c r="H46" s="203" t="s">
        <v>1</v>
      </c>
      <c r="I46" s="203"/>
      <c r="J46" s="204" t="s">
        <v>88</v>
      </c>
      <c r="K46" s="226">
        <v>5</v>
      </c>
      <c r="L46" s="205"/>
      <c r="M46" s="226">
        <v>330</v>
      </c>
    </row>
    <row r="47" spans="1:14" ht="15.75" x14ac:dyDescent="0.25">
      <c r="A47" s="173"/>
      <c r="B47" s="219" t="s">
        <v>79</v>
      </c>
      <c r="C47" s="219" t="s">
        <v>208</v>
      </c>
      <c r="D47" s="219" t="s">
        <v>208</v>
      </c>
      <c r="E47" s="203" t="s">
        <v>31</v>
      </c>
      <c r="F47" s="203" t="s">
        <v>209</v>
      </c>
      <c r="G47" s="203" t="s">
        <v>0</v>
      </c>
      <c r="H47" s="203" t="s">
        <v>1</v>
      </c>
      <c r="I47" s="203" t="s">
        <v>1</v>
      </c>
      <c r="J47" s="204">
        <v>45807106</v>
      </c>
      <c r="K47" s="226">
        <v>1</v>
      </c>
      <c r="L47" s="205"/>
      <c r="M47" s="226">
        <v>130</v>
      </c>
    </row>
    <row r="48" spans="1:14" ht="31.5" x14ac:dyDescent="0.25">
      <c r="A48" s="173"/>
      <c r="B48" s="219" t="s">
        <v>79</v>
      </c>
      <c r="C48" s="219" t="s">
        <v>210</v>
      </c>
      <c r="D48" s="219" t="s">
        <v>210</v>
      </c>
      <c r="E48" s="203" t="s">
        <v>31</v>
      </c>
      <c r="F48" s="203" t="s">
        <v>211</v>
      </c>
      <c r="G48" s="203" t="s">
        <v>81</v>
      </c>
      <c r="H48" s="203" t="s">
        <v>1</v>
      </c>
      <c r="I48" s="203" t="s">
        <v>1</v>
      </c>
      <c r="J48" s="204" t="s">
        <v>212</v>
      </c>
      <c r="K48" s="226">
        <v>2</v>
      </c>
      <c r="L48" s="205"/>
      <c r="M48" s="226">
        <v>32</v>
      </c>
    </row>
    <row r="49" spans="1:14" ht="31.5" x14ac:dyDescent="0.25">
      <c r="A49" s="173"/>
      <c r="B49" s="219" t="s">
        <v>79</v>
      </c>
      <c r="C49" s="219" t="s">
        <v>213</v>
      </c>
      <c r="D49" s="219" t="s">
        <v>213</v>
      </c>
      <c r="E49" s="203" t="s">
        <v>31</v>
      </c>
      <c r="F49" s="203" t="s">
        <v>214</v>
      </c>
      <c r="G49" s="203" t="s">
        <v>81</v>
      </c>
      <c r="H49" s="203" t="s">
        <v>215</v>
      </c>
      <c r="I49" s="203" t="s">
        <v>1</v>
      </c>
      <c r="J49" s="204" t="s">
        <v>216</v>
      </c>
      <c r="K49" s="226">
        <v>2</v>
      </c>
      <c r="L49" s="205"/>
      <c r="M49" s="226">
        <v>30</v>
      </c>
    </row>
    <row r="50" spans="1:14" ht="31.5" x14ac:dyDescent="0.25">
      <c r="A50" s="173"/>
      <c r="B50" s="219" t="s">
        <v>79</v>
      </c>
      <c r="C50" s="219" t="s">
        <v>213</v>
      </c>
      <c r="D50" s="219" t="s">
        <v>213</v>
      </c>
      <c r="E50" s="203" t="s">
        <v>31</v>
      </c>
      <c r="F50" s="203" t="s">
        <v>214</v>
      </c>
      <c r="G50" s="203" t="s">
        <v>81</v>
      </c>
      <c r="H50" s="203" t="s">
        <v>217</v>
      </c>
      <c r="I50" s="203" t="s">
        <v>84</v>
      </c>
      <c r="J50" s="204" t="s">
        <v>218</v>
      </c>
      <c r="K50" s="226">
        <v>1</v>
      </c>
      <c r="L50" s="205"/>
      <c r="M50" s="226">
        <v>7</v>
      </c>
      <c r="N50" s="163"/>
    </row>
    <row r="51" spans="1:14" ht="31.5" x14ac:dyDescent="0.25">
      <c r="A51" s="173"/>
      <c r="B51" s="219" t="s">
        <v>79</v>
      </c>
      <c r="C51" s="219" t="s">
        <v>213</v>
      </c>
      <c r="D51" s="219" t="s">
        <v>213</v>
      </c>
      <c r="E51" s="203" t="s">
        <v>31</v>
      </c>
      <c r="F51" s="203" t="s">
        <v>214</v>
      </c>
      <c r="G51" s="203" t="s">
        <v>81</v>
      </c>
      <c r="H51" s="203" t="s">
        <v>217</v>
      </c>
      <c r="I51" s="203" t="s">
        <v>24</v>
      </c>
      <c r="J51" s="204" t="s">
        <v>219</v>
      </c>
      <c r="K51" s="226">
        <v>1</v>
      </c>
      <c r="L51" s="205"/>
      <c r="M51" s="226">
        <v>7</v>
      </c>
    </row>
    <row r="52" spans="1:14" ht="31.5" x14ac:dyDescent="0.25">
      <c r="A52" s="173"/>
      <c r="B52" s="219" t="s">
        <v>79</v>
      </c>
      <c r="C52" s="219" t="s">
        <v>213</v>
      </c>
      <c r="D52" s="219" t="s">
        <v>213</v>
      </c>
      <c r="E52" s="203" t="s">
        <v>31</v>
      </c>
      <c r="F52" s="203" t="s">
        <v>214</v>
      </c>
      <c r="G52" s="203" t="s">
        <v>81</v>
      </c>
      <c r="H52" s="203" t="s">
        <v>217</v>
      </c>
      <c r="I52" s="203" t="s">
        <v>56</v>
      </c>
      <c r="J52" s="204" t="s">
        <v>220</v>
      </c>
      <c r="K52" s="226">
        <v>1</v>
      </c>
      <c r="L52" s="205"/>
      <c r="M52" s="226">
        <v>7</v>
      </c>
    </row>
    <row r="53" spans="1:14" ht="15.75" x14ac:dyDescent="0.25">
      <c r="A53" s="173"/>
      <c r="B53" s="219" t="s">
        <v>79</v>
      </c>
      <c r="C53" s="219" t="s">
        <v>221</v>
      </c>
      <c r="D53" s="219" t="s">
        <v>221</v>
      </c>
      <c r="E53" s="203" t="s">
        <v>31</v>
      </c>
      <c r="F53" s="173" t="s">
        <v>222</v>
      </c>
      <c r="G53" s="203" t="s">
        <v>0</v>
      </c>
      <c r="H53" s="203" t="s">
        <v>1</v>
      </c>
      <c r="I53" s="203" t="s">
        <v>1</v>
      </c>
      <c r="J53" s="174" t="s">
        <v>223</v>
      </c>
      <c r="K53" s="226">
        <v>1</v>
      </c>
      <c r="L53" s="205"/>
      <c r="M53" s="226">
        <v>100</v>
      </c>
    </row>
    <row r="54" spans="1:14" ht="31.5" x14ac:dyDescent="0.25">
      <c r="A54" s="173"/>
      <c r="B54" s="203" t="s">
        <v>79</v>
      </c>
      <c r="C54" s="219" t="s">
        <v>224</v>
      </c>
      <c r="D54" s="242" t="s">
        <v>225</v>
      </c>
      <c r="E54" s="185" t="s">
        <v>52</v>
      </c>
      <c r="F54" s="185" t="s">
        <v>226</v>
      </c>
      <c r="G54" s="185" t="s">
        <v>146</v>
      </c>
      <c r="H54" s="185" t="s">
        <v>0</v>
      </c>
      <c r="I54" s="185" t="s">
        <v>1</v>
      </c>
      <c r="J54" s="185">
        <v>45807106</v>
      </c>
      <c r="K54" s="243">
        <v>2</v>
      </c>
      <c r="L54" s="244"/>
      <c r="M54" s="189">
        <v>273</v>
      </c>
    </row>
    <row r="55" spans="1:14" ht="31.5" x14ac:dyDescent="0.25">
      <c r="A55" s="173"/>
      <c r="B55" s="203" t="s">
        <v>79</v>
      </c>
      <c r="C55" s="219" t="s">
        <v>224</v>
      </c>
      <c r="D55" s="242" t="s">
        <v>225</v>
      </c>
      <c r="E55" s="185" t="s">
        <v>52</v>
      </c>
      <c r="F55" s="185" t="s">
        <v>226</v>
      </c>
      <c r="G55" s="185" t="s">
        <v>146</v>
      </c>
      <c r="H55" s="185" t="s">
        <v>227</v>
      </c>
      <c r="I55" s="185" t="s">
        <v>99</v>
      </c>
      <c r="J55" s="185">
        <v>44574302</v>
      </c>
      <c r="K55" s="243">
        <v>1</v>
      </c>
      <c r="L55" s="244"/>
      <c r="M55" s="189">
        <v>140</v>
      </c>
    </row>
    <row r="56" spans="1:14" ht="31.5" x14ac:dyDescent="0.25">
      <c r="A56" s="173"/>
      <c r="B56" s="203" t="s">
        <v>79</v>
      </c>
      <c r="C56" s="219" t="s">
        <v>224</v>
      </c>
      <c r="D56" s="242" t="s">
        <v>225</v>
      </c>
      <c r="E56" s="185" t="s">
        <v>52</v>
      </c>
      <c r="F56" s="185" t="s">
        <v>228</v>
      </c>
      <c r="G56" s="185" t="s">
        <v>229</v>
      </c>
      <c r="H56" s="185" t="s">
        <v>230</v>
      </c>
      <c r="I56" s="185" t="s">
        <v>1</v>
      </c>
      <c r="J56" s="185" t="s">
        <v>231</v>
      </c>
      <c r="K56" s="243">
        <v>1</v>
      </c>
      <c r="L56" s="244"/>
      <c r="M56" s="189">
        <v>50</v>
      </c>
    </row>
    <row r="57" spans="1:14" ht="31.5" x14ac:dyDescent="0.25">
      <c r="A57" s="173"/>
      <c r="B57" s="203" t="s">
        <v>79</v>
      </c>
      <c r="C57" s="219" t="s">
        <v>224</v>
      </c>
      <c r="D57" s="242" t="s">
        <v>225</v>
      </c>
      <c r="E57" s="185" t="s">
        <v>52</v>
      </c>
      <c r="F57" s="185" t="s">
        <v>228</v>
      </c>
      <c r="G57" s="185" t="s">
        <v>229</v>
      </c>
      <c r="H57" s="185" t="s">
        <v>230</v>
      </c>
      <c r="I57" s="185" t="s">
        <v>232</v>
      </c>
      <c r="J57" s="185" t="s">
        <v>233</v>
      </c>
      <c r="K57" s="243">
        <v>1</v>
      </c>
      <c r="L57" s="244"/>
      <c r="M57" s="189">
        <v>40</v>
      </c>
    </row>
    <row r="58" spans="1:14" ht="31.5" x14ac:dyDescent="0.25">
      <c r="A58" s="173"/>
      <c r="B58" s="203" t="s">
        <v>79</v>
      </c>
      <c r="C58" s="219" t="s">
        <v>224</v>
      </c>
      <c r="D58" s="242" t="s">
        <v>225</v>
      </c>
      <c r="E58" s="185" t="s">
        <v>52</v>
      </c>
      <c r="F58" s="185" t="s">
        <v>228</v>
      </c>
      <c r="G58" s="185" t="s">
        <v>229</v>
      </c>
      <c r="H58" s="185" t="s">
        <v>230</v>
      </c>
      <c r="I58" s="185" t="s">
        <v>56</v>
      </c>
      <c r="J58" s="185" t="s">
        <v>234</v>
      </c>
      <c r="K58" s="243">
        <v>1</v>
      </c>
      <c r="L58" s="244"/>
      <c r="M58" s="189">
        <v>40</v>
      </c>
    </row>
    <row r="59" spans="1:14" ht="31.5" x14ac:dyDescent="0.25">
      <c r="A59" s="173"/>
      <c r="B59" s="203" t="s">
        <v>79</v>
      </c>
      <c r="C59" s="219" t="s">
        <v>224</v>
      </c>
      <c r="D59" s="242" t="s">
        <v>225</v>
      </c>
      <c r="E59" s="185" t="s">
        <v>52</v>
      </c>
      <c r="F59" s="185" t="s">
        <v>228</v>
      </c>
      <c r="G59" s="185" t="s">
        <v>229</v>
      </c>
      <c r="H59" s="185" t="s">
        <v>230</v>
      </c>
      <c r="I59" s="185" t="s">
        <v>23</v>
      </c>
      <c r="J59" s="185" t="s">
        <v>235</v>
      </c>
      <c r="K59" s="243">
        <v>1</v>
      </c>
      <c r="L59" s="244"/>
      <c r="M59" s="189">
        <v>40</v>
      </c>
      <c r="N59" s="163"/>
    </row>
    <row r="60" spans="1:14" ht="31.5" x14ac:dyDescent="0.25">
      <c r="A60" s="173"/>
      <c r="B60" s="203" t="s">
        <v>79</v>
      </c>
      <c r="C60" s="219" t="s">
        <v>236</v>
      </c>
      <c r="D60" s="242" t="s">
        <v>237</v>
      </c>
      <c r="E60" s="185" t="s">
        <v>52</v>
      </c>
      <c r="F60" s="173" t="s">
        <v>238</v>
      </c>
      <c r="G60" s="185" t="s">
        <v>229</v>
      </c>
      <c r="H60" s="185" t="s">
        <v>230</v>
      </c>
      <c r="I60" s="185" t="s">
        <v>1</v>
      </c>
      <c r="J60" s="174" t="s">
        <v>239</v>
      </c>
      <c r="K60" s="243">
        <v>1</v>
      </c>
      <c r="L60" s="244"/>
      <c r="M60" s="189">
        <v>100</v>
      </c>
    </row>
    <row r="61" spans="1:14" ht="31.5" x14ac:dyDescent="0.25">
      <c r="A61" s="173"/>
      <c r="B61" s="203" t="s">
        <v>79</v>
      </c>
      <c r="C61" s="219" t="s">
        <v>236</v>
      </c>
      <c r="D61" s="242" t="s">
        <v>237</v>
      </c>
      <c r="E61" s="185" t="s">
        <v>52</v>
      </c>
      <c r="F61" s="173" t="s">
        <v>240</v>
      </c>
      <c r="G61" s="185" t="s">
        <v>229</v>
      </c>
      <c r="H61" s="185" t="s">
        <v>230</v>
      </c>
      <c r="I61" s="185" t="s">
        <v>23</v>
      </c>
      <c r="J61" s="174" t="s">
        <v>241</v>
      </c>
      <c r="K61" s="243">
        <v>1</v>
      </c>
      <c r="L61" s="244"/>
      <c r="M61" s="189">
        <v>100</v>
      </c>
    </row>
    <row r="62" spans="1:14" ht="31.5" x14ac:dyDescent="0.25">
      <c r="A62" s="173"/>
      <c r="B62" s="203" t="s">
        <v>79</v>
      </c>
      <c r="C62" s="219" t="s">
        <v>236</v>
      </c>
      <c r="D62" s="242" t="s">
        <v>237</v>
      </c>
      <c r="E62" s="185" t="s">
        <v>52</v>
      </c>
      <c r="F62" s="173" t="s">
        <v>242</v>
      </c>
      <c r="G62" s="185" t="s">
        <v>229</v>
      </c>
      <c r="H62" s="185" t="s">
        <v>230</v>
      </c>
      <c r="I62" s="185" t="s">
        <v>56</v>
      </c>
      <c r="J62" s="174" t="s">
        <v>243</v>
      </c>
      <c r="K62" s="243">
        <v>1</v>
      </c>
      <c r="L62" s="244"/>
      <c r="M62" s="189">
        <v>100</v>
      </c>
    </row>
    <row r="63" spans="1:14" ht="31.5" x14ac:dyDescent="0.25">
      <c r="A63" s="173"/>
      <c r="B63" s="203" t="s">
        <v>79</v>
      </c>
      <c r="C63" s="219" t="s">
        <v>236</v>
      </c>
      <c r="D63" s="242" t="s">
        <v>237</v>
      </c>
      <c r="E63" s="185" t="s">
        <v>52</v>
      </c>
      <c r="F63" s="173" t="s">
        <v>244</v>
      </c>
      <c r="G63" s="185" t="s">
        <v>229</v>
      </c>
      <c r="H63" s="185" t="s">
        <v>230</v>
      </c>
      <c r="I63" s="185" t="s">
        <v>232</v>
      </c>
      <c r="J63" s="174" t="s">
        <v>245</v>
      </c>
      <c r="K63" s="243">
        <v>1</v>
      </c>
      <c r="L63" s="244"/>
      <c r="M63" s="189">
        <v>100</v>
      </c>
    </row>
    <row r="64" spans="1:14" ht="15.75" x14ac:dyDescent="0.25">
      <c r="A64" s="173"/>
      <c r="B64" s="219"/>
      <c r="C64" s="219"/>
      <c r="D64" s="203"/>
      <c r="E64" s="203"/>
      <c r="F64" s="203"/>
      <c r="G64" s="203"/>
      <c r="H64" s="203"/>
      <c r="I64" s="203"/>
      <c r="J64" s="204"/>
      <c r="K64" s="205"/>
      <c r="L64" s="205"/>
      <c r="M64" s="205"/>
    </row>
    <row r="65" spans="1:14" ht="15.75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4"/>
      <c r="K65" s="173"/>
      <c r="L65" s="224" t="s">
        <v>12</v>
      </c>
      <c r="M65" s="224">
        <f>SUM(M42:M64)</f>
        <v>1704</v>
      </c>
    </row>
    <row r="66" spans="1:14" ht="15.75" x14ac:dyDescent="0.25">
      <c r="A66" s="173"/>
      <c r="B66" s="173"/>
      <c r="C66" s="173"/>
      <c r="D66" s="173"/>
      <c r="E66" s="173"/>
      <c r="F66" s="174"/>
      <c r="G66" s="173"/>
      <c r="H66" s="173"/>
      <c r="I66" s="173"/>
      <c r="J66" s="174"/>
      <c r="K66" s="173"/>
      <c r="L66" s="173"/>
      <c r="M66" s="183"/>
    </row>
    <row r="67" spans="1:14" ht="31.5" x14ac:dyDescent="0.25">
      <c r="A67" s="218" t="s">
        <v>89</v>
      </c>
      <c r="B67" s="173" t="s">
        <v>173</v>
      </c>
      <c r="C67" s="173"/>
      <c r="D67" s="173"/>
      <c r="E67" s="202" t="s">
        <v>27</v>
      </c>
      <c r="F67" s="202" t="s">
        <v>90</v>
      </c>
      <c r="G67" s="245"/>
      <c r="H67" s="202" t="s">
        <v>0</v>
      </c>
      <c r="I67" s="202" t="s">
        <v>1</v>
      </c>
      <c r="J67" s="251" t="s">
        <v>91</v>
      </c>
      <c r="K67" s="246">
        <v>3</v>
      </c>
      <c r="L67" s="246">
        <v>42</v>
      </c>
      <c r="M67" s="246">
        <f>K67*L67*1.24</f>
        <v>156.24</v>
      </c>
    </row>
    <row r="68" spans="1:14" ht="31.5" x14ac:dyDescent="0.25">
      <c r="A68" s="173"/>
      <c r="B68" s="173" t="s">
        <v>173</v>
      </c>
      <c r="C68" s="173"/>
      <c r="D68" s="173"/>
      <c r="E68" s="202" t="s">
        <v>27</v>
      </c>
      <c r="F68" s="202" t="s">
        <v>92</v>
      </c>
      <c r="G68" s="245"/>
      <c r="H68" s="202" t="s">
        <v>93</v>
      </c>
      <c r="I68" s="247" t="s">
        <v>99</v>
      </c>
      <c r="J68" s="251" t="s">
        <v>94</v>
      </c>
      <c r="K68" s="246">
        <v>1</v>
      </c>
      <c r="L68" s="246">
        <v>150</v>
      </c>
      <c r="M68" s="246">
        <f t="shared" ref="M68:M72" si="2">K68*L68*1.24</f>
        <v>186</v>
      </c>
      <c r="N68" s="163"/>
    </row>
    <row r="69" spans="1:14" ht="15.75" x14ac:dyDescent="0.25">
      <c r="A69" s="173"/>
      <c r="B69" s="173" t="s">
        <v>173</v>
      </c>
      <c r="C69" s="173"/>
      <c r="D69" s="173"/>
      <c r="E69" s="203" t="s">
        <v>31</v>
      </c>
      <c r="F69" s="203" t="s">
        <v>95</v>
      </c>
      <c r="G69" s="203" t="s">
        <v>22</v>
      </c>
      <c r="H69" s="202" t="s">
        <v>0</v>
      </c>
      <c r="I69" s="203" t="s">
        <v>1</v>
      </c>
      <c r="J69" s="253" t="s">
        <v>96</v>
      </c>
      <c r="K69" s="205">
        <v>1</v>
      </c>
      <c r="L69" s="205">
        <v>105</v>
      </c>
      <c r="M69" s="246">
        <f t="shared" si="2"/>
        <v>130.19999999999999</v>
      </c>
    </row>
    <row r="70" spans="1:14" ht="15.75" x14ac:dyDescent="0.25">
      <c r="A70" s="173"/>
      <c r="B70" s="173" t="s">
        <v>173</v>
      </c>
      <c r="C70" s="173"/>
      <c r="D70" s="173"/>
      <c r="E70" s="202" t="s">
        <v>31</v>
      </c>
      <c r="F70" s="202" t="s">
        <v>97</v>
      </c>
      <c r="G70" s="202" t="s">
        <v>22</v>
      </c>
      <c r="H70" s="202" t="s">
        <v>0</v>
      </c>
      <c r="I70" s="202" t="s">
        <v>1</v>
      </c>
      <c r="J70" s="251" t="s">
        <v>98</v>
      </c>
      <c r="K70" s="246">
        <v>1</v>
      </c>
      <c r="L70" s="246">
        <v>61</v>
      </c>
      <c r="M70" s="246">
        <f t="shared" si="2"/>
        <v>75.64</v>
      </c>
    </row>
    <row r="71" spans="1:14" ht="31.5" x14ac:dyDescent="0.25">
      <c r="A71" s="173"/>
      <c r="B71" s="173" t="s">
        <v>173</v>
      </c>
      <c r="C71" s="173"/>
      <c r="D71" s="173"/>
      <c r="E71" s="248" t="s">
        <v>31</v>
      </c>
      <c r="F71" s="248" t="s">
        <v>97</v>
      </c>
      <c r="G71" s="248" t="s">
        <v>22</v>
      </c>
      <c r="H71" s="248" t="s">
        <v>93</v>
      </c>
      <c r="I71" s="248" t="s">
        <v>99</v>
      </c>
      <c r="J71" s="251" t="s">
        <v>100</v>
      </c>
      <c r="K71" s="246">
        <v>1</v>
      </c>
      <c r="L71" s="246">
        <v>48</v>
      </c>
      <c r="M71" s="246">
        <f t="shared" si="2"/>
        <v>59.519999999999996</v>
      </c>
      <c r="N71" s="163"/>
    </row>
    <row r="72" spans="1:14" ht="15.75" x14ac:dyDescent="0.25">
      <c r="A72" s="173"/>
      <c r="B72" s="173" t="s">
        <v>173</v>
      </c>
      <c r="C72" s="173"/>
      <c r="D72" s="173"/>
      <c r="E72" s="248" t="s">
        <v>31</v>
      </c>
      <c r="F72" s="203" t="s">
        <v>246</v>
      </c>
      <c r="G72" s="203" t="s">
        <v>22</v>
      </c>
      <c r="H72" s="203" t="s">
        <v>0</v>
      </c>
      <c r="I72" s="203" t="s">
        <v>1</v>
      </c>
      <c r="J72" s="253" t="s">
        <v>247</v>
      </c>
      <c r="K72" s="205">
        <v>2</v>
      </c>
      <c r="L72" s="205">
        <v>125</v>
      </c>
      <c r="M72" s="205">
        <f t="shared" si="2"/>
        <v>310</v>
      </c>
    </row>
    <row r="73" spans="1:14" ht="15.75" x14ac:dyDescent="0.25">
      <c r="A73" s="173"/>
      <c r="B73" s="173"/>
      <c r="C73" s="173"/>
      <c r="D73" s="173"/>
      <c r="E73" s="248"/>
      <c r="F73" s="202"/>
      <c r="G73" s="248"/>
      <c r="H73" s="248"/>
      <c r="I73" s="248"/>
      <c r="J73" s="251"/>
      <c r="K73" s="249"/>
      <c r="L73" s="240" t="s">
        <v>12</v>
      </c>
      <c r="M73" s="250">
        <v>920</v>
      </c>
    </row>
    <row r="74" spans="1:14" ht="15.75" x14ac:dyDescent="0.25">
      <c r="A74" s="173"/>
      <c r="B74" s="173"/>
      <c r="C74" s="173"/>
      <c r="D74" s="173"/>
      <c r="E74" s="173"/>
      <c r="F74" s="174"/>
      <c r="G74" s="173"/>
      <c r="H74" s="173"/>
      <c r="I74" s="173"/>
      <c r="J74" s="174"/>
      <c r="K74" s="173"/>
      <c r="L74" s="173"/>
      <c r="M74" s="183"/>
    </row>
    <row r="75" spans="1:14" ht="31.5" x14ac:dyDescent="0.25">
      <c r="A75" s="218" t="s">
        <v>101</v>
      </c>
      <c r="B75" s="173" t="s">
        <v>102</v>
      </c>
      <c r="C75" s="173" t="s">
        <v>51</v>
      </c>
      <c r="D75" s="173" t="s">
        <v>103</v>
      </c>
      <c r="E75" s="173" t="s">
        <v>52</v>
      </c>
      <c r="F75" s="174" t="s">
        <v>104</v>
      </c>
      <c r="G75" s="173" t="s">
        <v>105</v>
      </c>
      <c r="H75" s="173" t="s">
        <v>0</v>
      </c>
      <c r="I75" s="173" t="s">
        <v>1</v>
      </c>
      <c r="J75" s="174" t="s">
        <v>106</v>
      </c>
      <c r="K75" s="179">
        <v>2</v>
      </c>
      <c r="L75" s="184">
        <v>190</v>
      </c>
      <c r="M75" s="183">
        <v>471.2</v>
      </c>
      <c r="N75" s="163"/>
    </row>
    <row r="76" spans="1:14" ht="31.5" x14ac:dyDescent="0.25">
      <c r="A76" s="173"/>
      <c r="B76" s="185" t="s">
        <v>102</v>
      </c>
      <c r="C76" s="185" t="s">
        <v>107</v>
      </c>
      <c r="D76" s="185" t="s">
        <v>103</v>
      </c>
      <c r="E76" s="185" t="s">
        <v>52</v>
      </c>
      <c r="F76" s="185" t="s">
        <v>108</v>
      </c>
      <c r="G76" s="185" t="s">
        <v>105</v>
      </c>
      <c r="H76" s="185" t="s">
        <v>0</v>
      </c>
      <c r="I76" s="185" t="s">
        <v>1</v>
      </c>
      <c r="J76" s="185" t="s">
        <v>109</v>
      </c>
      <c r="K76" s="186">
        <v>1</v>
      </c>
      <c r="L76" s="187">
        <v>350</v>
      </c>
      <c r="M76" s="188">
        <v>434</v>
      </c>
    </row>
    <row r="77" spans="1:14" ht="31.5" x14ac:dyDescent="0.25">
      <c r="A77" s="173"/>
      <c r="B77" s="185" t="s">
        <v>102</v>
      </c>
      <c r="C77" s="185" t="s">
        <v>51</v>
      </c>
      <c r="D77" s="185" t="s">
        <v>103</v>
      </c>
      <c r="E77" s="185" t="s">
        <v>52</v>
      </c>
      <c r="F77" s="185" t="s">
        <v>248</v>
      </c>
      <c r="G77" s="185" t="s">
        <v>105</v>
      </c>
      <c r="H77" s="185" t="s">
        <v>0</v>
      </c>
      <c r="I77" s="185" t="s">
        <v>249</v>
      </c>
      <c r="J77" s="185" t="s">
        <v>250</v>
      </c>
      <c r="K77" s="189">
        <v>1</v>
      </c>
      <c r="L77" s="187">
        <v>90</v>
      </c>
      <c r="M77" s="188">
        <v>111.6</v>
      </c>
    </row>
    <row r="78" spans="1:14" ht="31.5" x14ac:dyDescent="0.25">
      <c r="A78" s="173"/>
      <c r="B78" s="185" t="s">
        <v>102</v>
      </c>
      <c r="C78" s="185" t="s">
        <v>51</v>
      </c>
      <c r="D78" s="185" t="s">
        <v>103</v>
      </c>
      <c r="E78" s="185" t="s">
        <v>52</v>
      </c>
      <c r="F78" s="185" t="s">
        <v>248</v>
      </c>
      <c r="G78" s="185" t="s">
        <v>105</v>
      </c>
      <c r="H78" s="185" t="s">
        <v>0</v>
      </c>
      <c r="I78" s="185" t="s">
        <v>251</v>
      </c>
      <c r="J78" s="185" t="s">
        <v>252</v>
      </c>
      <c r="K78" s="186">
        <v>1</v>
      </c>
      <c r="L78" s="187">
        <v>90</v>
      </c>
      <c r="M78" s="188">
        <v>111.6</v>
      </c>
    </row>
    <row r="79" spans="1:14" ht="31.5" x14ac:dyDescent="0.25">
      <c r="A79" s="173"/>
      <c r="B79" s="185" t="s">
        <v>102</v>
      </c>
      <c r="C79" s="185" t="s">
        <v>51</v>
      </c>
      <c r="D79" s="185" t="s">
        <v>103</v>
      </c>
      <c r="E79" s="185" t="s">
        <v>52</v>
      </c>
      <c r="F79" s="185" t="s">
        <v>248</v>
      </c>
      <c r="G79" s="185" t="s">
        <v>105</v>
      </c>
      <c r="H79" s="185" t="s">
        <v>0</v>
      </c>
      <c r="I79" s="185" t="s">
        <v>253</v>
      </c>
      <c r="J79" s="185" t="s">
        <v>254</v>
      </c>
      <c r="K79" s="186">
        <v>1</v>
      </c>
      <c r="L79" s="187">
        <v>90</v>
      </c>
      <c r="M79" s="188">
        <v>111.6</v>
      </c>
    </row>
    <row r="80" spans="1:14" ht="15.75" x14ac:dyDescent="0.25">
      <c r="A80" s="173"/>
      <c r="B80" s="185"/>
      <c r="C80" s="185"/>
      <c r="D80" s="185"/>
      <c r="E80" s="185"/>
      <c r="F80" s="185"/>
      <c r="G80" s="185"/>
      <c r="H80" s="185"/>
      <c r="I80" s="185"/>
      <c r="J80" s="185"/>
      <c r="K80" s="186"/>
      <c r="L80" s="240" t="s">
        <v>12</v>
      </c>
      <c r="M80" s="190">
        <v>1250</v>
      </c>
      <c r="N80" s="163"/>
    </row>
    <row r="81" spans="1:14" ht="47.25" x14ac:dyDescent="0.25">
      <c r="A81" s="218" t="s">
        <v>111</v>
      </c>
      <c r="B81" s="248" t="s">
        <v>182</v>
      </c>
      <c r="C81" s="173" t="s">
        <v>256</v>
      </c>
      <c r="D81" s="202" t="s">
        <v>255</v>
      </c>
      <c r="E81" s="231" t="s">
        <v>116</v>
      </c>
      <c r="F81" s="202" t="s">
        <v>135</v>
      </c>
      <c r="G81" s="202" t="s">
        <v>110</v>
      </c>
      <c r="H81" s="202" t="s">
        <v>118</v>
      </c>
      <c r="I81" s="202" t="s">
        <v>44</v>
      </c>
      <c r="J81" s="251" t="s">
        <v>141</v>
      </c>
      <c r="K81" s="200">
        <v>1</v>
      </c>
      <c r="L81" s="187"/>
      <c r="M81" s="188"/>
    </row>
    <row r="82" spans="1:14" ht="47.25" x14ac:dyDescent="0.25">
      <c r="A82" s="173"/>
      <c r="B82" s="248" t="s">
        <v>182</v>
      </c>
      <c r="C82" s="173" t="s">
        <v>257</v>
      </c>
      <c r="D82" s="202" t="s">
        <v>255</v>
      </c>
      <c r="E82" s="231" t="s">
        <v>116</v>
      </c>
      <c r="F82" s="202" t="s">
        <v>135</v>
      </c>
      <c r="G82" s="202" t="s">
        <v>110</v>
      </c>
      <c r="H82" s="202" t="s">
        <v>118</v>
      </c>
      <c r="I82" s="202" t="s">
        <v>84</v>
      </c>
      <c r="J82" s="251" t="s">
        <v>141</v>
      </c>
      <c r="K82" s="200">
        <v>1</v>
      </c>
      <c r="L82" s="183"/>
      <c r="M82" s="183"/>
    </row>
    <row r="83" spans="1:14" ht="47.25" x14ac:dyDescent="0.25">
      <c r="A83" s="173"/>
      <c r="B83" s="248" t="s">
        <v>182</v>
      </c>
      <c r="C83" s="173" t="s">
        <v>258</v>
      </c>
      <c r="D83" s="202" t="s">
        <v>255</v>
      </c>
      <c r="E83" s="231" t="s">
        <v>116</v>
      </c>
      <c r="F83" s="202" t="s">
        <v>135</v>
      </c>
      <c r="G83" s="202" t="s">
        <v>110</v>
      </c>
      <c r="H83" s="202" t="s">
        <v>118</v>
      </c>
      <c r="I83" s="202" t="s">
        <v>120</v>
      </c>
      <c r="J83" s="251" t="s">
        <v>141</v>
      </c>
      <c r="K83" s="200">
        <v>1</v>
      </c>
      <c r="L83" s="183"/>
      <c r="M83" s="183"/>
    </row>
    <row r="84" spans="1:14" ht="47.25" x14ac:dyDescent="0.25">
      <c r="A84" s="173"/>
      <c r="B84" s="248" t="s">
        <v>182</v>
      </c>
      <c r="C84" s="173" t="s">
        <v>259</v>
      </c>
      <c r="D84" s="202" t="s">
        <v>255</v>
      </c>
      <c r="E84" s="231" t="s">
        <v>116</v>
      </c>
      <c r="F84" s="202" t="s">
        <v>135</v>
      </c>
      <c r="G84" s="202" t="s">
        <v>110</v>
      </c>
      <c r="H84" s="202" t="s">
        <v>118</v>
      </c>
      <c r="I84" s="202" t="s">
        <v>121</v>
      </c>
      <c r="J84" s="251" t="s">
        <v>141</v>
      </c>
      <c r="K84" s="200">
        <v>1</v>
      </c>
      <c r="L84" s="173"/>
      <c r="M84" s="183"/>
    </row>
    <row r="85" spans="1:14" ht="15.75" x14ac:dyDescent="0.25">
      <c r="A85" s="173"/>
      <c r="B85" s="173"/>
      <c r="C85" s="173"/>
      <c r="D85" s="173"/>
      <c r="E85" s="173"/>
      <c r="F85" s="174"/>
      <c r="G85" s="173"/>
      <c r="H85" s="173"/>
      <c r="I85" s="173"/>
      <c r="J85" s="174"/>
      <c r="K85" s="179"/>
      <c r="L85" s="240" t="s">
        <v>12</v>
      </c>
      <c r="M85" s="191">
        <v>60</v>
      </c>
      <c r="N85" s="163"/>
    </row>
    <row r="86" spans="1:14" ht="15.75" x14ac:dyDescent="0.25">
      <c r="A86" s="173"/>
      <c r="B86" s="173"/>
      <c r="C86" s="173"/>
      <c r="D86" s="173"/>
      <c r="E86" s="173"/>
      <c r="F86" s="174"/>
      <c r="G86" s="173"/>
      <c r="H86" s="173"/>
      <c r="I86" s="173"/>
      <c r="J86" s="174"/>
      <c r="K86" s="173"/>
      <c r="L86" s="173"/>
      <c r="M86" s="183"/>
    </row>
    <row r="87" spans="1:14" ht="31.5" x14ac:dyDescent="0.25">
      <c r="A87" s="218" t="s">
        <v>112</v>
      </c>
      <c r="B87" s="204" t="s">
        <v>260</v>
      </c>
      <c r="C87" s="252" t="s">
        <v>261</v>
      </c>
      <c r="D87" s="192" t="s">
        <v>262</v>
      </c>
      <c r="E87" s="192" t="s">
        <v>52</v>
      </c>
      <c r="F87" s="185" t="s">
        <v>263</v>
      </c>
      <c r="G87" s="173" t="s">
        <v>110</v>
      </c>
      <c r="H87" s="185" t="s">
        <v>264</v>
      </c>
      <c r="I87" s="232" t="s">
        <v>44</v>
      </c>
      <c r="J87" s="263" t="s">
        <v>265</v>
      </c>
      <c r="K87" s="173">
        <v>1</v>
      </c>
      <c r="L87" s="173">
        <v>8</v>
      </c>
      <c r="M87" s="173">
        <v>8</v>
      </c>
    </row>
    <row r="88" spans="1:14" ht="31.5" x14ac:dyDescent="0.25">
      <c r="A88" s="173"/>
      <c r="B88" s="204" t="s">
        <v>260</v>
      </c>
      <c r="C88" s="252" t="s">
        <v>261</v>
      </c>
      <c r="D88" s="192" t="s">
        <v>262</v>
      </c>
      <c r="E88" s="192" t="s">
        <v>52</v>
      </c>
      <c r="F88" s="185" t="s">
        <v>263</v>
      </c>
      <c r="G88" s="173" t="s">
        <v>110</v>
      </c>
      <c r="H88" s="185" t="s">
        <v>264</v>
      </c>
      <c r="I88" s="232" t="s">
        <v>84</v>
      </c>
      <c r="J88" s="192" t="s">
        <v>266</v>
      </c>
      <c r="K88" s="173">
        <v>1</v>
      </c>
      <c r="L88" s="173">
        <v>8</v>
      </c>
      <c r="M88" s="173">
        <v>8</v>
      </c>
    </row>
    <row r="89" spans="1:14" ht="31.5" x14ac:dyDescent="0.25">
      <c r="A89" s="173"/>
      <c r="B89" s="204" t="s">
        <v>260</v>
      </c>
      <c r="C89" s="252" t="s">
        <v>261</v>
      </c>
      <c r="D89" s="192" t="s">
        <v>262</v>
      </c>
      <c r="E89" s="192" t="s">
        <v>52</v>
      </c>
      <c r="F89" s="185" t="s">
        <v>263</v>
      </c>
      <c r="G89" s="173" t="s">
        <v>110</v>
      </c>
      <c r="H89" s="185" t="s">
        <v>264</v>
      </c>
      <c r="I89" s="232" t="s">
        <v>120</v>
      </c>
      <c r="J89" s="192" t="s">
        <v>267</v>
      </c>
      <c r="K89" s="173">
        <v>1</v>
      </c>
      <c r="L89" s="173">
        <v>8</v>
      </c>
      <c r="M89" s="173">
        <v>8</v>
      </c>
    </row>
    <row r="90" spans="1:14" ht="31.5" x14ac:dyDescent="0.25">
      <c r="A90" s="173"/>
      <c r="B90" s="204" t="s">
        <v>260</v>
      </c>
      <c r="C90" s="252" t="s">
        <v>261</v>
      </c>
      <c r="D90" s="192" t="s">
        <v>262</v>
      </c>
      <c r="E90" s="192" t="s">
        <v>52</v>
      </c>
      <c r="F90" s="185" t="s">
        <v>263</v>
      </c>
      <c r="G90" s="173" t="s">
        <v>110</v>
      </c>
      <c r="H90" s="185" t="s">
        <v>264</v>
      </c>
      <c r="I90" s="232" t="s">
        <v>121</v>
      </c>
      <c r="J90" s="192" t="s">
        <v>268</v>
      </c>
      <c r="K90" s="173">
        <v>1</v>
      </c>
      <c r="L90" s="173">
        <v>8</v>
      </c>
      <c r="M90" s="173">
        <v>8</v>
      </c>
    </row>
    <row r="91" spans="1:14" ht="31.5" x14ac:dyDescent="0.25">
      <c r="A91" s="173"/>
      <c r="B91" s="204" t="s">
        <v>260</v>
      </c>
      <c r="C91" s="252" t="s">
        <v>261</v>
      </c>
      <c r="D91" s="192" t="s">
        <v>269</v>
      </c>
      <c r="E91" s="192" t="s">
        <v>52</v>
      </c>
      <c r="F91" s="173" t="s">
        <v>270</v>
      </c>
      <c r="G91" s="173" t="s">
        <v>110</v>
      </c>
      <c r="H91" s="185" t="s">
        <v>264</v>
      </c>
      <c r="I91" s="232" t="s">
        <v>44</v>
      </c>
      <c r="J91" s="263" t="s">
        <v>265</v>
      </c>
      <c r="K91" s="173">
        <v>1</v>
      </c>
      <c r="L91" s="173">
        <v>8</v>
      </c>
      <c r="M91" s="173">
        <v>8</v>
      </c>
    </row>
    <row r="92" spans="1:14" ht="31.5" x14ac:dyDescent="0.25">
      <c r="A92" s="173"/>
      <c r="B92" s="204" t="s">
        <v>260</v>
      </c>
      <c r="C92" s="252" t="s">
        <v>261</v>
      </c>
      <c r="D92" s="192" t="s">
        <v>269</v>
      </c>
      <c r="E92" s="192" t="s">
        <v>52</v>
      </c>
      <c r="F92" s="173" t="s">
        <v>270</v>
      </c>
      <c r="G92" s="173" t="s">
        <v>110</v>
      </c>
      <c r="H92" s="185" t="s">
        <v>264</v>
      </c>
      <c r="I92" s="232" t="s">
        <v>84</v>
      </c>
      <c r="J92" s="192" t="s">
        <v>266</v>
      </c>
      <c r="K92" s="173">
        <v>1</v>
      </c>
      <c r="L92" s="173">
        <v>8</v>
      </c>
      <c r="M92" s="173">
        <v>8</v>
      </c>
      <c r="N92" s="163"/>
    </row>
    <row r="93" spans="1:14" ht="31.5" x14ac:dyDescent="0.25">
      <c r="A93" s="173"/>
      <c r="B93" s="204" t="s">
        <v>260</v>
      </c>
      <c r="C93" s="252" t="s">
        <v>261</v>
      </c>
      <c r="D93" s="192" t="s">
        <v>269</v>
      </c>
      <c r="E93" s="192" t="s">
        <v>52</v>
      </c>
      <c r="F93" s="173" t="s">
        <v>270</v>
      </c>
      <c r="G93" s="173" t="s">
        <v>110</v>
      </c>
      <c r="H93" s="185" t="s">
        <v>264</v>
      </c>
      <c r="I93" s="232" t="s">
        <v>120</v>
      </c>
      <c r="J93" s="192" t="s">
        <v>267</v>
      </c>
      <c r="K93" s="173">
        <v>1</v>
      </c>
      <c r="L93" s="173">
        <v>8</v>
      </c>
      <c r="M93" s="173">
        <v>8</v>
      </c>
    </row>
    <row r="94" spans="1:14" ht="31.5" x14ac:dyDescent="0.25">
      <c r="A94" s="173"/>
      <c r="B94" s="204" t="s">
        <v>260</v>
      </c>
      <c r="C94" s="252" t="s">
        <v>261</v>
      </c>
      <c r="D94" s="192" t="s">
        <v>269</v>
      </c>
      <c r="E94" s="192" t="s">
        <v>52</v>
      </c>
      <c r="F94" s="173" t="s">
        <v>270</v>
      </c>
      <c r="G94" s="173" t="s">
        <v>110</v>
      </c>
      <c r="H94" s="185" t="s">
        <v>264</v>
      </c>
      <c r="I94" s="232" t="s">
        <v>121</v>
      </c>
      <c r="J94" s="192" t="s">
        <v>268</v>
      </c>
      <c r="K94" s="173">
        <v>1</v>
      </c>
      <c r="L94" s="173">
        <v>8</v>
      </c>
      <c r="M94" s="173">
        <v>8</v>
      </c>
    </row>
    <row r="95" spans="1:14" ht="31.5" x14ac:dyDescent="0.25">
      <c r="A95" s="173"/>
      <c r="B95" s="204" t="s">
        <v>260</v>
      </c>
      <c r="C95" s="252" t="s">
        <v>261</v>
      </c>
      <c r="D95" s="192" t="s">
        <v>271</v>
      </c>
      <c r="E95" s="192" t="s">
        <v>52</v>
      </c>
      <c r="F95" s="185" t="s">
        <v>272</v>
      </c>
      <c r="G95" s="232" t="s">
        <v>105</v>
      </c>
      <c r="H95" s="232" t="s">
        <v>43</v>
      </c>
      <c r="I95" s="232" t="s">
        <v>44</v>
      </c>
      <c r="J95" s="213" t="s">
        <v>273</v>
      </c>
      <c r="K95" s="173">
        <v>1</v>
      </c>
      <c r="L95" s="173">
        <v>60</v>
      </c>
      <c r="M95" s="173">
        <v>60</v>
      </c>
      <c r="N95" s="163"/>
    </row>
    <row r="96" spans="1:14" ht="31.5" x14ac:dyDescent="0.25">
      <c r="A96" s="173"/>
      <c r="B96" s="204" t="s">
        <v>260</v>
      </c>
      <c r="C96" s="252" t="s">
        <v>261</v>
      </c>
      <c r="D96" s="192" t="s">
        <v>274</v>
      </c>
      <c r="E96" s="192" t="s">
        <v>52</v>
      </c>
      <c r="F96" s="173" t="s">
        <v>275</v>
      </c>
      <c r="G96" s="232" t="s">
        <v>105</v>
      </c>
      <c r="H96" s="232" t="s">
        <v>43</v>
      </c>
      <c r="I96" s="232" t="s">
        <v>44</v>
      </c>
      <c r="J96" s="174" t="s">
        <v>276</v>
      </c>
      <c r="K96" s="173">
        <v>1</v>
      </c>
      <c r="L96" s="173">
        <v>70</v>
      </c>
      <c r="M96" s="173">
        <v>70</v>
      </c>
    </row>
    <row r="97" spans="1:14" ht="31.5" x14ac:dyDescent="0.25">
      <c r="A97" s="173"/>
      <c r="B97" s="204" t="s">
        <v>260</v>
      </c>
      <c r="C97" s="252" t="s">
        <v>261</v>
      </c>
      <c r="D97" s="192" t="s">
        <v>277</v>
      </c>
      <c r="E97" s="192" t="s">
        <v>52</v>
      </c>
      <c r="F97" s="173" t="s">
        <v>275</v>
      </c>
      <c r="G97" s="232" t="s">
        <v>105</v>
      </c>
      <c r="H97" s="232" t="s">
        <v>43</v>
      </c>
      <c r="I97" s="232" t="s">
        <v>44</v>
      </c>
      <c r="J97" s="174" t="s">
        <v>276</v>
      </c>
      <c r="K97" s="173">
        <v>1</v>
      </c>
      <c r="L97" s="173">
        <v>70</v>
      </c>
      <c r="M97" s="173">
        <v>70</v>
      </c>
    </row>
    <row r="98" spans="1:14" ht="31.5" x14ac:dyDescent="0.25">
      <c r="A98" s="173"/>
      <c r="B98" s="204" t="s">
        <v>260</v>
      </c>
      <c r="C98" s="252" t="s">
        <v>278</v>
      </c>
      <c r="D98" s="192" t="s">
        <v>279</v>
      </c>
      <c r="E98" s="192" t="s">
        <v>52</v>
      </c>
      <c r="F98" s="174" t="s">
        <v>280</v>
      </c>
      <c r="G98" s="173" t="s">
        <v>110</v>
      </c>
      <c r="H98" s="185" t="s">
        <v>264</v>
      </c>
      <c r="I98" s="232" t="s">
        <v>44</v>
      </c>
      <c r="J98" s="263" t="s">
        <v>281</v>
      </c>
      <c r="K98" s="193">
        <v>2</v>
      </c>
      <c r="L98" s="173">
        <v>15</v>
      </c>
      <c r="M98" s="173">
        <v>30</v>
      </c>
    </row>
    <row r="99" spans="1:14" ht="31.5" x14ac:dyDescent="0.25">
      <c r="A99" s="173"/>
      <c r="B99" s="204" t="s">
        <v>260</v>
      </c>
      <c r="C99" s="252" t="s">
        <v>278</v>
      </c>
      <c r="D99" s="192" t="s">
        <v>279</v>
      </c>
      <c r="E99" s="192" t="s">
        <v>52</v>
      </c>
      <c r="F99" s="185" t="s">
        <v>280</v>
      </c>
      <c r="G99" s="173" t="s">
        <v>110</v>
      </c>
      <c r="H99" s="185" t="s">
        <v>264</v>
      </c>
      <c r="I99" s="232" t="s">
        <v>84</v>
      </c>
      <c r="J99" s="192" t="s">
        <v>282</v>
      </c>
      <c r="K99" s="173">
        <v>1</v>
      </c>
      <c r="L99" s="173">
        <v>8</v>
      </c>
      <c r="M99" s="173">
        <v>8</v>
      </c>
    </row>
    <row r="100" spans="1:14" ht="31.5" x14ac:dyDescent="0.25">
      <c r="A100" s="173"/>
      <c r="B100" s="204" t="s">
        <v>260</v>
      </c>
      <c r="C100" s="252" t="s">
        <v>278</v>
      </c>
      <c r="D100" s="192" t="s">
        <v>279</v>
      </c>
      <c r="E100" s="192" t="s">
        <v>52</v>
      </c>
      <c r="F100" s="185" t="s">
        <v>280</v>
      </c>
      <c r="G100" s="173" t="s">
        <v>110</v>
      </c>
      <c r="H100" s="185" t="s">
        <v>264</v>
      </c>
      <c r="I100" s="232" t="s">
        <v>120</v>
      </c>
      <c r="J100" s="192" t="s">
        <v>283</v>
      </c>
      <c r="K100" s="173">
        <v>1</v>
      </c>
      <c r="L100" s="173">
        <v>8</v>
      </c>
      <c r="M100" s="173">
        <v>8</v>
      </c>
    </row>
    <row r="101" spans="1:14" ht="31.5" x14ac:dyDescent="0.25">
      <c r="A101" s="173"/>
      <c r="B101" s="204" t="s">
        <v>260</v>
      </c>
      <c r="C101" s="252" t="s">
        <v>278</v>
      </c>
      <c r="D101" s="192" t="s">
        <v>279</v>
      </c>
      <c r="E101" s="192" t="s">
        <v>52</v>
      </c>
      <c r="F101" s="185" t="s">
        <v>280</v>
      </c>
      <c r="G101" s="173" t="s">
        <v>110</v>
      </c>
      <c r="H101" s="185" t="s">
        <v>264</v>
      </c>
      <c r="I101" s="232" t="s">
        <v>121</v>
      </c>
      <c r="J101" s="192" t="s">
        <v>284</v>
      </c>
      <c r="K101" s="173">
        <v>1</v>
      </c>
      <c r="L101" s="173">
        <v>8</v>
      </c>
      <c r="M101" s="173">
        <v>8</v>
      </c>
    </row>
    <row r="102" spans="1:14" ht="31.5" x14ac:dyDescent="0.25">
      <c r="A102" s="173"/>
      <c r="B102" s="204" t="s">
        <v>260</v>
      </c>
      <c r="C102" s="252" t="s">
        <v>261</v>
      </c>
      <c r="D102" s="192" t="s">
        <v>279</v>
      </c>
      <c r="E102" s="192" t="s">
        <v>52</v>
      </c>
      <c r="F102" s="185" t="s">
        <v>285</v>
      </c>
      <c r="G102" s="232" t="s">
        <v>105</v>
      </c>
      <c r="H102" s="185" t="s">
        <v>43</v>
      </c>
      <c r="I102" s="232" t="s">
        <v>44</v>
      </c>
      <c r="J102" s="192" t="s">
        <v>286</v>
      </c>
      <c r="K102" s="232">
        <v>1</v>
      </c>
      <c r="L102" s="232">
        <v>90</v>
      </c>
      <c r="M102" s="173">
        <v>90</v>
      </c>
    </row>
    <row r="103" spans="1:14" ht="31.5" x14ac:dyDescent="0.25">
      <c r="A103" s="173"/>
      <c r="B103" s="204" t="s">
        <v>260</v>
      </c>
      <c r="C103" s="194" t="s">
        <v>287</v>
      </c>
      <c r="D103" s="192" t="s">
        <v>288</v>
      </c>
      <c r="E103" s="192" t="s">
        <v>52</v>
      </c>
      <c r="F103" s="173" t="s">
        <v>289</v>
      </c>
      <c r="G103" s="232" t="s">
        <v>105</v>
      </c>
      <c r="H103" s="185" t="s">
        <v>43</v>
      </c>
      <c r="I103" s="232" t="s">
        <v>44</v>
      </c>
      <c r="J103" s="174" t="s">
        <v>290</v>
      </c>
      <c r="K103" s="173">
        <v>1</v>
      </c>
      <c r="L103" s="173">
        <v>90</v>
      </c>
      <c r="M103" s="173">
        <v>90</v>
      </c>
    </row>
    <row r="104" spans="1:14" ht="31.5" x14ac:dyDescent="0.25">
      <c r="A104" s="173"/>
      <c r="B104" s="204" t="s">
        <v>260</v>
      </c>
      <c r="C104" s="252" t="s">
        <v>261</v>
      </c>
      <c r="D104" s="192" t="s">
        <v>288</v>
      </c>
      <c r="E104" s="192" t="s">
        <v>52</v>
      </c>
      <c r="F104" s="173" t="s">
        <v>289</v>
      </c>
      <c r="G104" s="232" t="s">
        <v>105</v>
      </c>
      <c r="H104" s="185" t="s">
        <v>43</v>
      </c>
      <c r="I104" s="232" t="s">
        <v>44</v>
      </c>
      <c r="J104" s="174" t="s">
        <v>290</v>
      </c>
      <c r="K104" s="173">
        <v>1</v>
      </c>
      <c r="L104" s="173">
        <v>90</v>
      </c>
      <c r="M104" s="173">
        <v>90</v>
      </c>
      <c r="N104" s="163"/>
    </row>
    <row r="105" spans="1:14" ht="31.5" x14ac:dyDescent="0.25">
      <c r="A105" s="173"/>
      <c r="B105" s="204" t="s">
        <v>260</v>
      </c>
      <c r="C105" s="252" t="s">
        <v>261</v>
      </c>
      <c r="D105" s="192" t="s">
        <v>291</v>
      </c>
      <c r="E105" s="192" t="s">
        <v>52</v>
      </c>
      <c r="F105" s="185" t="s">
        <v>272</v>
      </c>
      <c r="G105" s="232" t="s">
        <v>105</v>
      </c>
      <c r="H105" s="232" t="s">
        <v>43</v>
      </c>
      <c r="I105" s="232" t="s">
        <v>44</v>
      </c>
      <c r="J105" s="213" t="s">
        <v>273</v>
      </c>
      <c r="K105" s="173">
        <v>1</v>
      </c>
      <c r="L105" s="173">
        <v>60</v>
      </c>
      <c r="M105" s="173">
        <v>60</v>
      </c>
    </row>
    <row r="106" spans="1:14" ht="31.5" x14ac:dyDescent="0.25">
      <c r="A106" s="173"/>
      <c r="B106" s="204" t="s">
        <v>260</v>
      </c>
      <c r="C106" s="252" t="s">
        <v>261</v>
      </c>
      <c r="D106" s="192" t="s">
        <v>292</v>
      </c>
      <c r="E106" s="192" t="s">
        <v>52</v>
      </c>
      <c r="F106" s="173" t="s">
        <v>293</v>
      </c>
      <c r="G106" s="173" t="s">
        <v>110</v>
      </c>
      <c r="H106" s="173" t="s">
        <v>294</v>
      </c>
      <c r="I106" s="232" t="s">
        <v>295</v>
      </c>
      <c r="J106" s="174" t="s">
        <v>375</v>
      </c>
      <c r="K106" s="173">
        <v>1</v>
      </c>
      <c r="L106" s="173">
        <v>125</v>
      </c>
      <c r="M106" s="173">
        <v>125</v>
      </c>
    </row>
    <row r="107" spans="1:14" ht="31.5" x14ac:dyDescent="0.25">
      <c r="A107" s="173"/>
      <c r="B107" s="204" t="s">
        <v>260</v>
      </c>
      <c r="C107" s="252" t="s">
        <v>296</v>
      </c>
      <c r="D107" s="192" t="s">
        <v>297</v>
      </c>
      <c r="E107" s="192" t="s">
        <v>52</v>
      </c>
      <c r="F107" s="173" t="s">
        <v>298</v>
      </c>
      <c r="G107" s="232" t="s">
        <v>105</v>
      </c>
      <c r="H107" s="232" t="s">
        <v>43</v>
      </c>
      <c r="I107" s="232" t="s">
        <v>44</v>
      </c>
      <c r="J107" s="213" t="s">
        <v>273</v>
      </c>
      <c r="K107" s="173">
        <v>1</v>
      </c>
      <c r="L107" s="173">
        <v>60</v>
      </c>
      <c r="M107" s="173">
        <v>60</v>
      </c>
    </row>
    <row r="108" spans="1:14" ht="31.5" x14ac:dyDescent="0.25">
      <c r="A108" s="173"/>
      <c r="B108" s="204" t="s">
        <v>260</v>
      </c>
      <c r="C108" s="252" t="s">
        <v>261</v>
      </c>
      <c r="D108" s="192" t="s">
        <v>299</v>
      </c>
      <c r="E108" s="192" t="s">
        <v>52</v>
      </c>
      <c r="F108" s="173" t="s">
        <v>275</v>
      </c>
      <c r="G108" s="232" t="s">
        <v>105</v>
      </c>
      <c r="H108" s="232" t="s">
        <v>43</v>
      </c>
      <c r="I108" s="232" t="s">
        <v>44</v>
      </c>
      <c r="J108" s="174" t="s">
        <v>276</v>
      </c>
      <c r="K108" s="173">
        <v>1</v>
      </c>
      <c r="L108" s="173">
        <v>70</v>
      </c>
      <c r="M108" s="173">
        <v>70</v>
      </c>
    </row>
    <row r="109" spans="1:14" ht="31.5" x14ac:dyDescent="0.25">
      <c r="A109" s="173"/>
      <c r="B109" s="204" t="s">
        <v>260</v>
      </c>
      <c r="C109" s="252" t="s">
        <v>300</v>
      </c>
      <c r="D109" s="192" t="s">
        <v>301</v>
      </c>
      <c r="E109" s="195" t="s">
        <v>52</v>
      </c>
      <c r="F109" s="185" t="s">
        <v>302</v>
      </c>
      <c r="G109" s="232" t="s">
        <v>110</v>
      </c>
      <c r="H109" s="185" t="s">
        <v>264</v>
      </c>
      <c r="I109" s="232" t="s">
        <v>44</v>
      </c>
      <c r="J109" s="252" t="s">
        <v>303</v>
      </c>
      <c r="K109" s="173">
        <v>2</v>
      </c>
      <c r="L109" s="173">
        <v>7</v>
      </c>
      <c r="M109" s="173">
        <v>14</v>
      </c>
    </row>
    <row r="110" spans="1:14" ht="31.5" x14ac:dyDescent="0.25">
      <c r="A110" s="173"/>
      <c r="B110" s="204" t="s">
        <v>260</v>
      </c>
      <c r="C110" s="252" t="s">
        <v>300</v>
      </c>
      <c r="D110" s="192" t="s">
        <v>301</v>
      </c>
      <c r="E110" s="195" t="s">
        <v>52</v>
      </c>
      <c r="F110" s="185" t="s">
        <v>302</v>
      </c>
      <c r="G110" s="232" t="s">
        <v>110</v>
      </c>
      <c r="H110" s="185" t="s">
        <v>264</v>
      </c>
      <c r="I110" s="232" t="s">
        <v>84</v>
      </c>
      <c r="J110" s="252" t="s">
        <v>304</v>
      </c>
      <c r="K110" s="173">
        <v>2</v>
      </c>
      <c r="L110" s="173">
        <v>7</v>
      </c>
      <c r="M110" s="173">
        <v>14</v>
      </c>
    </row>
    <row r="111" spans="1:14" ht="31.5" x14ac:dyDescent="0.25">
      <c r="A111" s="173"/>
      <c r="B111" s="204" t="s">
        <v>260</v>
      </c>
      <c r="C111" s="252" t="s">
        <v>300</v>
      </c>
      <c r="D111" s="192" t="s">
        <v>301</v>
      </c>
      <c r="E111" s="195" t="s">
        <v>52</v>
      </c>
      <c r="F111" s="185" t="s">
        <v>302</v>
      </c>
      <c r="G111" s="232" t="s">
        <v>110</v>
      </c>
      <c r="H111" s="185" t="s">
        <v>264</v>
      </c>
      <c r="I111" s="232" t="s">
        <v>120</v>
      </c>
      <c r="J111" s="252" t="s">
        <v>305</v>
      </c>
      <c r="K111" s="173">
        <v>2</v>
      </c>
      <c r="L111" s="173">
        <v>7</v>
      </c>
      <c r="M111" s="173">
        <v>14</v>
      </c>
    </row>
    <row r="112" spans="1:14" ht="31.5" x14ac:dyDescent="0.25">
      <c r="A112" s="173"/>
      <c r="B112" s="204" t="s">
        <v>260</v>
      </c>
      <c r="C112" s="252" t="s">
        <v>300</v>
      </c>
      <c r="D112" s="192" t="s">
        <v>301</v>
      </c>
      <c r="E112" s="195" t="s">
        <v>52</v>
      </c>
      <c r="F112" s="185" t="s">
        <v>302</v>
      </c>
      <c r="G112" s="232" t="s">
        <v>110</v>
      </c>
      <c r="H112" s="185" t="s">
        <v>264</v>
      </c>
      <c r="I112" s="232" t="s">
        <v>121</v>
      </c>
      <c r="J112" s="252" t="s">
        <v>306</v>
      </c>
      <c r="K112" s="173">
        <v>3</v>
      </c>
      <c r="L112" s="173">
        <v>7</v>
      </c>
      <c r="M112" s="173">
        <v>21</v>
      </c>
    </row>
    <row r="113" spans="1:14" ht="31.5" x14ac:dyDescent="0.25">
      <c r="A113" s="173"/>
      <c r="B113" s="231" t="s">
        <v>260</v>
      </c>
      <c r="C113" s="252" t="s">
        <v>51</v>
      </c>
      <c r="D113" s="195" t="s">
        <v>307</v>
      </c>
      <c r="E113" s="195" t="s">
        <v>52</v>
      </c>
      <c r="F113" s="185" t="s">
        <v>308</v>
      </c>
      <c r="G113" s="232" t="s">
        <v>110</v>
      </c>
      <c r="H113" s="185" t="s">
        <v>264</v>
      </c>
      <c r="I113" s="232" t="s">
        <v>44</v>
      </c>
      <c r="J113" s="252" t="s">
        <v>303</v>
      </c>
      <c r="K113" s="173">
        <v>1</v>
      </c>
      <c r="L113" s="173">
        <v>7</v>
      </c>
      <c r="M113" s="173">
        <v>7</v>
      </c>
    </row>
    <row r="114" spans="1:14" ht="31.5" x14ac:dyDescent="0.25">
      <c r="A114" s="173"/>
      <c r="B114" s="231" t="s">
        <v>260</v>
      </c>
      <c r="C114" s="252" t="s">
        <v>51</v>
      </c>
      <c r="D114" s="195" t="s">
        <v>307</v>
      </c>
      <c r="E114" s="195" t="s">
        <v>52</v>
      </c>
      <c r="F114" s="185" t="s">
        <v>308</v>
      </c>
      <c r="G114" s="232" t="s">
        <v>110</v>
      </c>
      <c r="H114" s="185" t="s">
        <v>264</v>
      </c>
      <c r="I114" s="232" t="s">
        <v>84</v>
      </c>
      <c r="J114" s="252" t="s">
        <v>304</v>
      </c>
      <c r="K114" s="173">
        <v>1</v>
      </c>
      <c r="L114" s="173">
        <v>7</v>
      </c>
      <c r="M114" s="173">
        <v>7</v>
      </c>
      <c r="N114" s="163"/>
    </row>
    <row r="115" spans="1:14" ht="31.5" x14ac:dyDescent="0.25">
      <c r="A115" s="173"/>
      <c r="B115" s="231" t="s">
        <v>260</v>
      </c>
      <c r="C115" s="252" t="s">
        <v>51</v>
      </c>
      <c r="D115" s="195" t="s">
        <v>307</v>
      </c>
      <c r="E115" s="195" t="s">
        <v>52</v>
      </c>
      <c r="F115" s="185" t="s">
        <v>308</v>
      </c>
      <c r="G115" s="232" t="s">
        <v>110</v>
      </c>
      <c r="H115" s="185" t="s">
        <v>264</v>
      </c>
      <c r="I115" s="232" t="s">
        <v>120</v>
      </c>
      <c r="J115" s="252" t="s">
        <v>305</v>
      </c>
      <c r="K115" s="173">
        <v>1</v>
      </c>
      <c r="L115" s="173">
        <v>7</v>
      </c>
      <c r="M115" s="173">
        <v>7</v>
      </c>
    </row>
    <row r="116" spans="1:14" ht="31.5" x14ac:dyDescent="0.25">
      <c r="A116" s="173"/>
      <c r="B116" s="231" t="s">
        <v>260</v>
      </c>
      <c r="C116" s="252" t="s">
        <v>51</v>
      </c>
      <c r="D116" s="195" t="s">
        <v>307</v>
      </c>
      <c r="E116" s="195" t="s">
        <v>52</v>
      </c>
      <c r="F116" s="185" t="s">
        <v>308</v>
      </c>
      <c r="G116" s="232" t="s">
        <v>110</v>
      </c>
      <c r="H116" s="185" t="s">
        <v>264</v>
      </c>
      <c r="I116" s="232" t="s">
        <v>121</v>
      </c>
      <c r="J116" s="252" t="s">
        <v>306</v>
      </c>
      <c r="K116" s="173">
        <v>1</v>
      </c>
      <c r="L116" s="173">
        <v>7</v>
      </c>
      <c r="M116" s="173">
        <v>7</v>
      </c>
    </row>
    <row r="117" spans="1:14" ht="31.5" x14ac:dyDescent="0.25">
      <c r="A117" s="173"/>
      <c r="B117" s="231" t="s">
        <v>260</v>
      </c>
      <c r="C117" s="252" t="s">
        <v>261</v>
      </c>
      <c r="D117" s="195" t="s">
        <v>309</v>
      </c>
      <c r="E117" s="195" t="s">
        <v>52</v>
      </c>
      <c r="F117" s="185" t="s">
        <v>310</v>
      </c>
      <c r="G117" s="232" t="s">
        <v>105</v>
      </c>
      <c r="H117" s="232" t="s">
        <v>43</v>
      </c>
      <c r="I117" s="232" t="s">
        <v>44</v>
      </c>
      <c r="J117" s="252" t="s">
        <v>311</v>
      </c>
      <c r="K117" s="173">
        <v>1</v>
      </c>
      <c r="L117" s="173">
        <v>80</v>
      </c>
      <c r="M117" s="173">
        <v>80</v>
      </c>
    </row>
    <row r="118" spans="1:14" ht="31.5" x14ac:dyDescent="0.25">
      <c r="A118" s="173"/>
      <c r="B118" s="231" t="s">
        <v>260</v>
      </c>
      <c r="C118" s="252" t="s">
        <v>261</v>
      </c>
      <c r="D118" s="195" t="s">
        <v>312</v>
      </c>
      <c r="E118" s="195" t="s">
        <v>52</v>
      </c>
      <c r="F118" s="173" t="s">
        <v>313</v>
      </c>
      <c r="G118" s="232" t="s">
        <v>105</v>
      </c>
      <c r="H118" s="232" t="s">
        <v>43</v>
      </c>
      <c r="I118" s="232" t="s">
        <v>44</v>
      </c>
      <c r="J118" s="174" t="s">
        <v>314</v>
      </c>
      <c r="K118" s="173">
        <v>1</v>
      </c>
      <c r="L118" s="173">
        <v>100</v>
      </c>
      <c r="M118" s="173">
        <v>100</v>
      </c>
    </row>
    <row r="119" spans="1:14" ht="31.5" x14ac:dyDescent="0.25">
      <c r="A119" s="173"/>
      <c r="B119" s="231" t="s">
        <v>260</v>
      </c>
      <c r="C119" s="252" t="s">
        <v>261</v>
      </c>
      <c r="D119" s="195" t="s">
        <v>315</v>
      </c>
      <c r="E119" s="192" t="s">
        <v>52</v>
      </c>
      <c r="F119" s="185" t="s">
        <v>272</v>
      </c>
      <c r="G119" s="232" t="s">
        <v>105</v>
      </c>
      <c r="H119" s="232" t="s">
        <v>43</v>
      </c>
      <c r="I119" s="232" t="s">
        <v>44</v>
      </c>
      <c r="J119" s="213" t="s">
        <v>273</v>
      </c>
      <c r="K119" s="173">
        <v>1</v>
      </c>
      <c r="L119" s="173">
        <v>60</v>
      </c>
      <c r="M119" s="173">
        <v>60</v>
      </c>
    </row>
    <row r="120" spans="1:14" ht="31.5" x14ac:dyDescent="0.25">
      <c r="A120" s="173"/>
      <c r="B120" s="231" t="s">
        <v>260</v>
      </c>
      <c r="C120" s="252" t="s">
        <v>261</v>
      </c>
      <c r="D120" s="195" t="s">
        <v>316</v>
      </c>
      <c r="E120" s="192" t="s">
        <v>52</v>
      </c>
      <c r="F120" s="173" t="s">
        <v>317</v>
      </c>
      <c r="G120" s="232" t="s">
        <v>105</v>
      </c>
      <c r="H120" s="232" t="s">
        <v>43</v>
      </c>
      <c r="I120" s="232" t="s">
        <v>44</v>
      </c>
      <c r="J120" s="174" t="s">
        <v>318</v>
      </c>
      <c r="K120" s="173">
        <v>1</v>
      </c>
      <c r="L120" s="173">
        <v>70</v>
      </c>
      <c r="M120" s="173">
        <v>70</v>
      </c>
    </row>
    <row r="121" spans="1:14" ht="15.75" x14ac:dyDescent="0.25">
      <c r="A121" s="173"/>
      <c r="B121" s="173"/>
      <c r="C121" s="173"/>
      <c r="D121" s="173"/>
      <c r="E121" s="173"/>
      <c r="F121" s="173"/>
      <c r="G121" s="173"/>
      <c r="H121" s="173"/>
      <c r="I121" s="173"/>
      <c r="K121" s="196"/>
      <c r="L121" s="182" t="s">
        <v>12</v>
      </c>
      <c r="M121" s="197">
        <v>1304</v>
      </c>
      <c r="N121" s="163"/>
    </row>
    <row r="122" spans="1:14" ht="15.75" x14ac:dyDescent="0.25">
      <c r="A122" s="173"/>
      <c r="B122" s="173"/>
      <c r="C122" s="173"/>
      <c r="D122" s="173"/>
      <c r="E122" s="173"/>
      <c r="F122" s="174"/>
      <c r="G122" s="173"/>
      <c r="H122" s="173"/>
      <c r="I122" s="173"/>
      <c r="J122" s="174"/>
      <c r="K122" s="173"/>
      <c r="L122" s="173"/>
      <c r="M122" s="183"/>
    </row>
    <row r="123" spans="1:14" ht="47.25" x14ac:dyDescent="0.25">
      <c r="A123" s="218" t="s">
        <v>113</v>
      </c>
      <c r="B123" s="173" t="s">
        <v>114</v>
      </c>
      <c r="C123" s="205" t="s">
        <v>53</v>
      </c>
      <c r="D123" s="173" t="s">
        <v>115</v>
      </c>
      <c r="E123" s="231" t="s">
        <v>116</v>
      </c>
      <c r="F123" s="203" t="s">
        <v>117</v>
      </c>
      <c r="G123" s="236" t="s">
        <v>66</v>
      </c>
      <c r="H123" s="202" t="s">
        <v>118</v>
      </c>
      <c r="I123" s="202" t="s">
        <v>44</v>
      </c>
      <c r="J123" s="253" t="s">
        <v>119</v>
      </c>
      <c r="K123" s="201">
        <v>1</v>
      </c>
      <c r="L123" s="230">
        <v>15</v>
      </c>
      <c r="M123" s="254">
        <f t="shared" ref="M123:M128" si="3">K123*L123</f>
        <v>15</v>
      </c>
    </row>
    <row r="124" spans="1:14" ht="47.25" x14ac:dyDescent="0.25">
      <c r="A124" s="173"/>
      <c r="B124" s="173" t="s">
        <v>114</v>
      </c>
      <c r="C124" s="205" t="s">
        <v>54</v>
      </c>
      <c r="D124" s="173" t="s">
        <v>115</v>
      </c>
      <c r="E124" s="231" t="s">
        <v>116</v>
      </c>
      <c r="F124" s="203" t="s">
        <v>117</v>
      </c>
      <c r="G124" s="236" t="s">
        <v>66</v>
      </c>
      <c r="H124" s="202" t="s">
        <v>118</v>
      </c>
      <c r="I124" s="202" t="s">
        <v>84</v>
      </c>
      <c r="J124" s="253" t="s">
        <v>119</v>
      </c>
      <c r="K124" s="201">
        <v>1</v>
      </c>
      <c r="L124" s="230">
        <v>10</v>
      </c>
      <c r="M124" s="254">
        <f t="shared" si="3"/>
        <v>10</v>
      </c>
    </row>
    <row r="125" spans="1:14" ht="47.25" x14ac:dyDescent="0.25">
      <c r="A125" s="173"/>
      <c r="B125" s="173" t="s">
        <v>114</v>
      </c>
      <c r="C125" s="205" t="s">
        <v>55</v>
      </c>
      <c r="D125" s="173" t="s">
        <v>115</v>
      </c>
      <c r="E125" s="231" t="s">
        <v>116</v>
      </c>
      <c r="F125" s="203" t="s">
        <v>117</v>
      </c>
      <c r="G125" s="236" t="s">
        <v>66</v>
      </c>
      <c r="H125" s="202" t="s">
        <v>118</v>
      </c>
      <c r="I125" s="202" t="s">
        <v>120</v>
      </c>
      <c r="J125" s="253" t="s">
        <v>119</v>
      </c>
      <c r="K125" s="201">
        <v>1</v>
      </c>
      <c r="L125" s="230">
        <v>10</v>
      </c>
      <c r="M125" s="254">
        <f t="shared" si="3"/>
        <v>10</v>
      </c>
    </row>
    <row r="126" spans="1:14" ht="47.25" x14ac:dyDescent="0.25">
      <c r="A126" s="173"/>
      <c r="B126" s="173" t="s">
        <v>114</v>
      </c>
      <c r="C126" s="205" t="s">
        <v>57</v>
      </c>
      <c r="D126" s="173" t="s">
        <v>115</v>
      </c>
      <c r="E126" s="231" t="s">
        <v>116</v>
      </c>
      <c r="F126" s="203" t="s">
        <v>117</v>
      </c>
      <c r="G126" s="236" t="s">
        <v>66</v>
      </c>
      <c r="H126" s="202" t="s">
        <v>118</v>
      </c>
      <c r="I126" s="202" t="s">
        <v>121</v>
      </c>
      <c r="J126" s="253" t="s">
        <v>119</v>
      </c>
      <c r="K126" s="201">
        <v>1</v>
      </c>
      <c r="L126" s="230">
        <v>10</v>
      </c>
      <c r="M126" s="254">
        <f t="shared" si="3"/>
        <v>10</v>
      </c>
    </row>
    <row r="127" spans="1:14" ht="31.5" x14ac:dyDescent="0.25">
      <c r="A127" s="173"/>
      <c r="B127" s="173" t="s">
        <v>114</v>
      </c>
      <c r="C127" s="205"/>
      <c r="D127" s="173" t="s">
        <v>115</v>
      </c>
      <c r="E127" s="231" t="s">
        <v>116</v>
      </c>
      <c r="F127" s="203" t="s">
        <v>117</v>
      </c>
      <c r="G127" s="236" t="s">
        <v>66</v>
      </c>
      <c r="H127" s="203" t="s">
        <v>130</v>
      </c>
      <c r="I127" s="203"/>
      <c r="J127" s="253" t="s">
        <v>147</v>
      </c>
      <c r="K127" s="201">
        <v>1</v>
      </c>
      <c r="L127" s="230">
        <v>15</v>
      </c>
      <c r="M127" s="254">
        <f t="shared" si="3"/>
        <v>15</v>
      </c>
    </row>
    <row r="128" spans="1:14" ht="47.25" x14ac:dyDescent="0.25">
      <c r="A128" s="173"/>
      <c r="B128" s="173" t="s">
        <v>114</v>
      </c>
      <c r="C128" s="205" t="s">
        <v>321</v>
      </c>
      <c r="D128" s="173" t="s">
        <v>115</v>
      </c>
      <c r="E128" s="231" t="s">
        <v>116</v>
      </c>
      <c r="F128" s="203" t="s">
        <v>319</v>
      </c>
      <c r="G128" s="236" t="s">
        <v>66</v>
      </c>
      <c r="H128" s="202" t="s">
        <v>118</v>
      </c>
      <c r="I128" s="202" t="s">
        <v>44</v>
      </c>
      <c r="J128" s="253" t="s">
        <v>320</v>
      </c>
      <c r="K128" s="201">
        <v>6</v>
      </c>
      <c r="L128" s="230">
        <v>15</v>
      </c>
      <c r="M128" s="254">
        <f t="shared" si="3"/>
        <v>90</v>
      </c>
    </row>
    <row r="129" spans="1:14" ht="15.75" x14ac:dyDescent="0.25">
      <c r="A129" s="173"/>
      <c r="B129" s="173"/>
      <c r="C129" s="173"/>
      <c r="D129" s="173"/>
      <c r="E129" s="173"/>
      <c r="F129" s="174"/>
      <c r="G129" s="173"/>
      <c r="H129" s="173"/>
      <c r="I129" s="173"/>
      <c r="J129" s="174"/>
      <c r="K129" s="173"/>
      <c r="L129" s="224" t="s">
        <v>12</v>
      </c>
      <c r="M129" s="224">
        <f>SUM(M123:M128)</f>
        <v>150</v>
      </c>
    </row>
    <row r="130" spans="1:14" ht="15.75" x14ac:dyDescent="0.25">
      <c r="A130" s="173"/>
      <c r="B130" s="173"/>
      <c r="C130" s="173"/>
      <c r="D130" s="173"/>
      <c r="E130" s="173"/>
      <c r="F130" s="174"/>
      <c r="G130" s="173"/>
      <c r="H130" s="173"/>
      <c r="I130" s="173"/>
      <c r="J130" s="174"/>
      <c r="K130" s="173"/>
      <c r="L130" s="173"/>
      <c r="M130" s="183"/>
    </row>
    <row r="131" spans="1:14" ht="47.25" x14ac:dyDescent="0.25">
      <c r="A131" s="218" t="s">
        <v>122</v>
      </c>
      <c r="B131" s="173" t="s">
        <v>123</v>
      </c>
      <c r="C131" s="173" t="s">
        <v>256</v>
      </c>
      <c r="D131" s="231" t="s">
        <v>124</v>
      </c>
      <c r="E131" s="231" t="s">
        <v>116</v>
      </c>
      <c r="F131" s="185" t="s">
        <v>322</v>
      </c>
      <c r="G131" s="185" t="s">
        <v>66</v>
      </c>
      <c r="H131" s="185" t="s">
        <v>118</v>
      </c>
      <c r="I131" s="185" t="s">
        <v>44</v>
      </c>
      <c r="J131" s="242" t="s">
        <v>141</v>
      </c>
      <c r="K131" s="255">
        <v>2</v>
      </c>
      <c r="L131" s="205">
        <v>20</v>
      </c>
      <c r="M131" s="230">
        <f>K131*L131</f>
        <v>40</v>
      </c>
      <c r="N131" s="170"/>
    </row>
    <row r="132" spans="1:14" ht="47.25" x14ac:dyDescent="0.25">
      <c r="A132" s="173"/>
      <c r="B132" s="173" t="s">
        <v>123</v>
      </c>
      <c r="C132" s="173" t="s">
        <v>257</v>
      </c>
      <c r="D132" s="231" t="s">
        <v>124</v>
      </c>
      <c r="E132" s="231" t="s">
        <v>116</v>
      </c>
      <c r="F132" s="185" t="s">
        <v>322</v>
      </c>
      <c r="G132" s="185" t="s">
        <v>66</v>
      </c>
      <c r="H132" s="185" t="s">
        <v>118</v>
      </c>
      <c r="I132" s="185" t="s">
        <v>84</v>
      </c>
      <c r="J132" s="242" t="s">
        <v>141</v>
      </c>
      <c r="K132" s="255">
        <v>2</v>
      </c>
      <c r="L132" s="183">
        <v>15</v>
      </c>
      <c r="M132" s="230">
        <f t="shared" ref="M132:M144" si="4">K132*L132</f>
        <v>30</v>
      </c>
    </row>
    <row r="133" spans="1:14" ht="47.25" x14ac:dyDescent="0.25">
      <c r="A133" s="173"/>
      <c r="B133" s="173" t="s">
        <v>123</v>
      </c>
      <c r="C133" s="173" t="s">
        <v>258</v>
      </c>
      <c r="D133" s="231" t="s">
        <v>124</v>
      </c>
      <c r="E133" s="231" t="s">
        <v>116</v>
      </c>
      <c r="F133" s="185" t="s">
        <v>322</v>
      </c>
      <c r="G133" s="185" t="s">
        <v>66</v>
      </c>
      <c r="H133" s="185" t="s">
        <v>118</v>
      </c>
      <c r="I133" s="185" t="s">
        <v>120</v>
      </c>
      <c r="J133" s="242" t="s">
        <v>141</v>
      </c>
      <c r="K133" s="255">
        <v>2</v>
      </c>
      <c r="L133" s="256">
        <v>15</v>
      </c>
      <c r="M133" s="230">
        <f t="shared" si="4"/>
        <v>30</v>
      </c>
    </row>
    <row r="134" spans="1:14" ht="47.25" x14ac:dyDescent="0.25">
      <c r="A134" s="173"/>
      <c r="B134" s="173" t="s">
        <v>123</v>
      </c>
      <c r="C134" s="173" t="s">
        <v>259</v>
      </c>
      <c r="D134" s="231" t="s">
        <v>124</v>
      </c>
      <c r="E134" s="231" t="s">
        <v>116</v>
      </c>
      <c r="F134" s="185" t="s">
        <v>322</v>
      </c>
      <c r="G134" s="185" t="s">
        <v>66</v>
      </c>
      <c r="H134" s="185" t="s">
        <v>118</v>
      </c>
      <c r="I134" s="185" t="s">
        <v>121</v>
      </c>
      <c r="J134" s="242" t="s">
        <v>141</v>
      </c>
      <c r="K134" s="255">
        <v>2</v>
      </c>
      <c r="L134" s="198">
        <v>15</v>
      </c>
      <c r="M134" s="230">
        <f t="shared" si="4"/>
        <v>30</v>
      </c>
    </row>
    <row r="135" spans="1:14" ht="31.5" x14ac:dyDescent="0.25">
      <c r="A135" s="173"/>
      <c r="B135" s="173" t="s">
        <v>123</v>
      </c>
      <c r="C135" s="188"/>
      <c r="D135" s="231" t="s">
        <v>124</v>
      </c>
      <c r="E135" s="231" t="s">
        <v>116</v>
      </c>
      <c r="F135" s="185" t="s">
        <v>322</v>
      </c>
      <c r="G135" s="185" t="s">
        <v>66</v>
      </c>
      <c r="H135" s="232" t="s">
        <v>130</v>
      </c>
      <c r="I135" s="232"/>
      <c r="J135" s="204" t="s">
        <v>136</v>
      </c>
      <c r="K135" s="255">
        <v>1</v>
      </c>
      <c r="L135" s="198">
        <v>30</v>
      </c>
      <c r="M135" s="230">
        <f t="shared" si="4"/>
        <v>30</v>
      </c>
    </row>
    <row r="136" spans="1:14" ht="31.5" x14ac:dyDescent="0.25">
      <c r="A136" s="173"/>
      <c r="B136" s="173" t="s">
        <v>123</v>
      </c>
      <c r="C136" s="188" t="s">
        <v>332</v>
      </c>
      <c r="D136" s="231" t="s">
        <v>124</v>
      </c>
      <c r="E136" s="232" t="s">
        <v>323</v>
      </c>
      <c r="F136" s="232" t="s">
        <v>324</v>
      </c>
      <c r="G136" s="185" t="s">
        <v>66</v>
      </c>
      <c r="H136" s="232" t="s">
        <v>130</v>
      </c>
      <c r="I136" s="232"/>
      <c r="J136" s="204" t="s">
        <v>325</v>
      </c>
      <c r="K136" s="255">
        <v>1</v>
      </c>
      <c r="L136" s="198">
        <v>45</v>
      </c>
      <c r="M136" s="230">
        <f t="shared" si="4"/>
        <v>45</v>
      </c>
    </row>
    <row r="137" spans="1:14" ht="31.5" x14ac:dyDescent="0.25">
      <c r="A137" s="173"/>
      <c r="B137" s="173" t="s">
        <v>123</v>
      </c>
      <c r="C137" s="188" t="s">
        <v>333</v>
      </c>
      <c r="D137" s="231" t="s">
        <v>124</v>
      </c>
      <c r="E137" s="232" t="s">
        <v>323</v>
      </c>
      <c r="F137" s="232" t="s">
        <v>324</v>
      </c>
      <c r="G137" s="185" t="s">
        <v>66</v>
      </c>
      <c r="H137" s="231" t="s">
        <v>72</v>
      </c>
      <c r="I137" s="185" t="s">
        <v>44</v>
      </c>
      <c r="J137" s="204" t="s">
        <v>326</v>
      </c>
      <c r="K137" s="255">
        <v>2</v>
      </c>
      <c r="L137" s="205">
        <v>160</v>
      </c>
      <c r="M137" s="230">
        <f t="shared" si="4"/>
        <v>320</v>
      </c>
      <c r="N137" s="163"/>
    </row>
    <row r="138" spans="1:14" ht="31.5" x14ac:dyDescent="0.25">
      <c r="A138" s="173"/>
      <c r="B138" s="173" t="s">
        <v>123</v>
      </c>
      <c r="C138" s="188" t="s">
        <v>334</v>
      </c>
      <c r="D138" s="231" t="s">
        <v>124</v>
      </c>
      <c r="E138" s="232" t="s">
        <v>323</v>
      </c>
      <c r="F138" s="232" t="s">
        <v>324</v>
      </c>
      <c r="G138" s="185" t="s">
        <v>66</v>
      </c>
      <c r="H138" s="231" t="s">
        <v>72</v>
      </c>
      <c r="I138" s="185" t="s">
        <v>84</v>
      </c>
      <c r="J138" s="204" t="s">
        <v>327</v>
      </c>
      <c r="K138" s="255">
        <v>1</v>
      </c>
      <c r="L138" s="198">
        <v>160</v>
      </c>
      <c r="M138" s="230">
        <f t="shared" si="4"/>
        <v>160</v>
      </c>
    </row>
    <row r="139" spans="1:14" ht="31.5" x14ac:dyDescent="0.25">
      <c r="A139" s="173"/>
      <c r="B139" s="173" t="s">
        <v>123</v>
      </c>
      <c r="C139" s="188" t="s">
        <v>335</v>
      </c>
      <c r="D139" s="231" t="s">
        <v>124</v>
      </c>
      <c r="E139" s="232" t="s">
        <v>323</v>
      </c>
      <c r="F139" s="232" t="s">
        <v>324</v>
      </c>
      <c r="G139" s="185" t="s">
        <v>66</v>
      </c>
      <c r="H139" s="231" t="s">
        <v>72</v>
      </c>
      <c r="I139" s="185" t="s">
        <v>120</v>
      </c>
      <c r="J139" s="204" t="s">
        <v>328</v>
      </c>
      <c r="K139" s="255">
        <v>1</v>
      </c>
      <c r="L139" s="198">
        <v>160</v>
      </c>
      <c r="M139" s="230">
        <f t="shared" si="4"/>
        <v>160</v>
      </c>
    </row>
    <row r="140" spans="1:14" ht="31.5" x14ac:dyDescent="0.25">
      <c r="A140" s="173"/>
      <c r="B140" s="173" t="s">
        <v>123</v>
      </c>
      <c r="C140" s="188" t="s">
        <v>336</v>
      </c>
      <c r="D140" s="231" t="s">
        <v>124</v>
      </c>
      <c r="E140" s="232" t="s">
        <v>323</v>
      </c>
      <c r="F140" s="232" t="s">
        <v>324</v>
      </c>
      <c r="G140" s="185" t="s">
        <v>66</v>
      </c>
      <c r="H140" s="231" t="s">
        <v>72</v>
      </c>
      <c r="I140" s="185" t="s">
        <v>121</v>
      </c>
      <c r="J140" s="204" t="s">
        <v>329</v>
      </c>
      <c r="K140" s="255">
        <v>1</v>
      </c>
      <c r="L140" s="198">
        <v>160</v>
      </c>
      <c r="M140" s="230">
        <f t="shared" si="4"/>
        <v>160</v>
      </c>
    </row>
    <row r="141" spans="1:14" ht="31.5" x14ac:dyDescent="0.25">
      <c r="A141" s="173"/>
      <c r="B141" s="173" t="s">
        <v>123</v>
      </c>
      <c r="C141" s="173" t="s">
        <v>337</v>
      </c>
      <c r="D141" s="231" t="s">
        <v>124</v>
      </c>
      <c r="E141" s="236" t="s">
        <v>125</v>
      </c>
      <c r="F141" s="232" t="s">
        <v>330</v>
      </c>
      <c r="G141" s="185" t="s">
        <v>126</v>
      </c>
      <c r="H141" s="231" t="s">
        <v>72</v>
      </c>
      <c r="I141" s="185" t="s">
        <v>44</v>
      </c>
      <c r="J141" s="204" t="s">
        <v>127</v>
      </c>
      <c r="K141" s="255">
        <v>2</v>
      </c>
      <c r="L141" s="198">
        <v>125</v>
      </c>
      <c r="M141" s="230">
        <f t="shared" si="4"/>
        <v>250</v>
      </c>
      <c r="N141" s="163"/>
    </row>
    <row r="142" spans="1:14" ht="31.5" x14ac:dyDescent="0.25">
      <c r="A142" s="173"/>
      <c r="B142" s="173" t="s">
        <v>123</v>
      </c>
      <c r="C142" s="173" t="s">
        <v>338</v>
      </c>
      <c r="D142" s="231" t="s">
        <v>124</v>
      </c>
      <c r="E142" s="236" t="s">
        <v>125</v>
      </c>
      <c r="F142" s="232" t="s">
        <v>330</v>
      </c>
      <c r="G142" s="185" t="s">
        <v>126</v>
      </c>
      <c r="H142" s="231" t="s">
        <v>72</v>
      </c>
      <c r="I142" s="185" t="s">
        <v>84</v>
      </c>
      <c r="J142" s="204" t="s">
        <v>128</v>
      </c>
      <c r="K142" s="255">
        <v>1</v>
      </c>
      <c r="L142" s="198">
        <v>250</v>
      </c>
      <c r="M142" s="230">
        <f t="shared" si="4"/>
        <v>250</v>
      </c>
    </row>
    <row r="143" spans="1:14" ht="47.25" x14ac:dyDescent="0.25">
      <c r="A143" s="173"/>
      <c r="B143" s="173" t="s">
        <v>123</v>
      </c>
      <c r="C143" s="173" t="s">
        <v>339</v>
      </c>
      <c r="D143" s="231" t="s">
        <v>124</v>
      </c>
      <c r="E143" s="236" t="s">
        <v>125</v>
      </c>
      <c r="F143" s="232" t="s">
        <v>330</v>
      </c>
      <c r="G143" s="185" t="s">
        <v>126</v>
      </c>
      <c r="H143" s="231" t="s">
        <v>72</v>
      </c>
      <c r="I143" s="185" t="s">
        <v>120</v>
      </c>
      <c r="J143" s="204" t="s">
        <v>129</v>
      </c>
      <c r="K143" s="255">
        <v>1</v>
      </c>
      <c r="L143" s="198">
        <v>250</v>
      </c>
      <c r="M143" s="230">
        <f t="shared" si="4"/>
        <v>250</v>
      </c>
    </row>
    <row r="144" spans="1:14" ht="31.5" x14ac:dyDescent="0.25">
      <c r="A144" s="173"/>
      <c r="B144" s="173" t="s">
        <v>123</v>
      </c>
      <c r="C144" s="173" t="s">
        <v>340</v>
      </c>
      <c r="D144" s="231" t="s">
        <v>124</v>
      </c>
      <c r="E144" s="236" t="s">
        <v>125</v>
      </c>
      <c r="F144" s="232" t="s">
        <v>330</v>
      </c>
      <c r="G144" s="185" t="s">
        <v>126</v>
      </c>
      <c r="H144" s="231" t="s">
        <v>72</v>
      </c>
      <c r="I144" s="185" t="s">
        <v>121</v>
      </c>
      <c r="J144" s="204" t="s">
        <v>331</v>
      </c>
      <c r="K144" s="255">
        <v>2</v>
      </c>
      <c r="L144" s="198">
        <v>250</v>
      </c>
      <c r="M144" s="230">
        <f t="shared" si="4"/>
        <v>500</v>
      </c>
      <c r="N144" s="163"/>
    </row>
    <row r="145" spans="1:13" ht="15.75" x14ac:dyDescent="0.25">
      <c r="A145" s="173"/>
      <c r="B145" s="173"/>
      <c r="C145" s="173"/>
      <c r="D145" s="173"/>
      <c r="E145" s="173"/>
      <c r="F145" s="174"/>
      <c r="G145" s="173"/>
      <c r="H145" s="173"/>
      <c r="I145" s="173"/>
      <c r="J145" s="174"/>
      <c r="K145" s="173"/>
      <c r="L145" s="240" t="s">
        <v>12</v>
      </c>
      <c r="M145" s="191">
        <f>SUM(M131:M144)</f>
        <v>2255</v>
      </c>
    </row>
    <row r="146" spans="1:13" ht="15.75" x14ac:dyDescent="0.25">
      <c r="A146" s="173"/>
      <c r="B146" s="173"/>
      <c r="C146" s="173"/>
      <c r="D146" s="173"/>
      <c r="E146" s="173"/>
      <c r="F146" s="174"/>
      <c r="G146" s="173"/>
      <c r="H146" s="173"/>
      <c r="I146" s="173"/>
      <c r="J146" s="174"/>
      <c r="K146" s="173"/>
      <c r="L146" s="173"/>
      <c r="M146" s="183"/>
    </row>
    <row r="147" spans="1:13" ht="31.5" x14ac:dyDescent="0.25">
      <c r="A147" s="218" t="s">
        <v>131</v>
      </c>
      <c r="B147" s="236" t="s">
        <v>132</v>
      </c>
      <c r="C147" s="173" t="s">
        <v>341</v>
      </c>
      <c r="D147" s="236" t="s">
        <v>133</v>
      </c>
      <c r="E147" s="236" t="s">
        <v>27</v>
      </c>
      <c r="F147" s="236" t="s">
        <v>134</v>
      </c>
      <c r="G147" s="236" t="s">
        <v>22</v>
      </c>
      <c r="H147" s="236" t="s">
        <v>0</v>
      </c>
      <c r="I147" s="236" t="s">
        <v>1</v>
      </c>
      <c r="J147" s="239" t="s">
        <v>88</v>
      </c>
      <c r="K147" s="199">
        <v>1</v>
      </c>
      <c r="L147" s="173"/>
      <c r="M147" s="183"/>
    </row>
    <row r="148" spans="1:13" ht="47.25" x14ac:dyDescent="0.25">
      <c r="A148" s="173"/>
      <c r="B148" s="236" t="s">
        <v>132</v>
      </c>
      <c r="C148" s="173" t="s">
        <v>256</v>
      </c>
      <c r="D148" s="231" t="s">
        <v>133</v>
      </c>
      <c r="E148" s="231" t="s">
        <v>116</v>
      </c>
      <c r="F148" s="202" t="s">
        <v>135</v>
      </c>
      <c r="G148" s="202" t="s">
        <v>66</v>
      </c>
      <c r="H148" s="202" t="s">
        <v>118</v>
      </c>
      <c r="I148" s="202" t="s">
        <v>44</v>
      </c>
      <c r="J148" s="251" t="s">
        <v>141</v>
      </c>
      <c r="K148" s="200">
        <v>7</v>
      </c>
      <c r="L148" s="173"/>
      <c r="M148" s="183"/>
    </row>
    <row r="149" spans="1:13" ht="47.25" x14ac:dyDescent="0.25">
      <c r="A149" s="173"/>
      <c r="B149" s="236" t="s">
        <v>132</v>
      </c>
      <c r="C149" s="173" t="s">
        <v>257</v>
      </c>
      <c r="D149" s="231" t="s">
        <v>133</v>
      </c>
      <c r="E149" s="231" t="s">
        <v>116</v>
      </c>
      <c r="F149" s="202" t="s">
        <v>135</v>
      </c>
      <c r="G149" s="202" t="s">
        <v>66</v>
      </c>
      <c r="H149" s="202" t="s">
        <v>118</v>
      </c>
      <c r="I149" s="202" t="s">
        <v>84</v>
      </c>
      <c r="J149" s="251" t="s">
        <v>141</v>
      </c>
      <c r="K149" s="200">
        <v>5</v>
      </c>
      <c r="L149" s="173"/>
      <c r="M149" s="183"/>
    </row>
    <row r="150" spans="1:13" ht="47.25" x14ac:dyDescent="0.25">
      <c r="A150" s="173"/>
      <c r="B150" s="236" t="s">
        <v>132</v>
      </c>
      <c r="C150" s="173" t="s">
        <v>258</v>
      </c>
      <c r="D150" s="231" t="s">
        <v>133</v>
      </c>
      <c r="E150" s="231" t="s">
        <v>116</v>
      </c>
      <c r="F150" s="202" t="s">
        <v>135</v>
      </c>
      <c r="G150" s="202" t="s">
        <v>66</v>
      </c>
      <c r="H150" s="202" t="s">
        <v>118</v>
      </c>
      <c r="I150" s="202" t="s">
        <v>120</v>
      </c>
      <c r="J150" s="251" t="s">
        <v>141</v>
      </c>
      <c r="K150" s="200">
        <v>5</v>
      </c>
      <c r="L150" s="173"/>
      <c r="M150" s="183"/>
    </row>
    <row r="151" spans="1:13" ht="47.25" x14ac:dyDescent="0.25">
      <c r="A151" s="173"/>
      <c r="B151" s="236" t="s">
        <v>132</v>
      </c>
      <c r="C151" s="173" t="s">
        <v>259</v>
      </c>
      <c r="D151" s="231" t="s">
        <v>133</v>
      </c>
      <c r="E151" s="231" t="s">
        <v>116</v>
      </c>
      <c r="F151" s="202" t="s">
        <v>135</v>
      </c>
      <c r="G151" s="202" t="s">
        <v>66</v>
      </c>
      <c r="H151" s="202" t="s">
        <v>118</v>
      </c>
      <c r="I151" s="202" t="s">
        <v>121</v>
      </c>
      <c r="J151" s="251" t="s">
        <v>141</v>
      </c>
      <c r="K151" s="200">
        <v>5</v>
      </c>
      <c r="L151" s="173"/>
      <c r="M151" s="183"/>
    </row>
    <row r="152" spans="1:13" ht="15.75" x14ac:dyDescent="0.25">
      <c r="A152" s="173"/>
      <c r="B152" s="236"/>
      <c r="C152" s="231"/>
      <c r="D152" s="231"/>
      <c r="E152" s="231"/>
      <c r="F152" s="202"/>
      <c r="G152" s="202"/>
      <c r="H152" s="203"/>
      <c r="I152" s="203"/>
      <c r="J152" s="253"/>
      <c r="K152" s="257"/>
      <c r="L152" s="240" t="s">
        <v>12</v>
      </c>
      <c r="M152" s="191">
        <v>435</v>
      </c>
    </row>
    <row r="153" spans="1:13" ht="15.75" x14ac:dyDescent="0.25">
      <c r="A153" s="173"/>
      <c r="B153" s="173"/>
      <c r="C153" s="173"/>
      <c r="D153" s="173"/>
      <c r="E153" s="173"/>
      <c r="F153" s="174"/>
      <c r="G153" s="173"/>
      <c r="H153" s="173"/>
      <c r="I153" s="173"/>
      <c r="J153" s="174"/>
      <c r="K153" s="179"/>
      <c r="L153" s="173"/>
      <c r="M153" s="183"/>
    </row>
    <row r="154" spans="1:13" ht="31.5" x14ac:dyDescent="0.25">
      <c r="A154" s="218" t="s">
        <v>137</v>
      </c>
      <c r="B154" s="173" t="s">
        <v>342</v>
      </c>
      <c r="C154" s="174" t="s">
        <v>345</v>
      </c>
      <c r="D154" s="236" t="s">
        <v>343</v>
      </c>
      <c r="E154" s="236" t="s">
        <v>125</v>
      </c>
      <c r="F154" s="173" t="s">
        <v>344</v>
      </c>
      <c r="G154" s="173" t="s">
        <v>22</v>
      </c>
      <c r="H154" s="173" t="s">
        <v>0</v>
      </c>
      <c r="I154" s="173" t="s">
        <v>1</v>
      </c>
      <c r="J154" s="174" t="s">
        <v>138</v>
      </c>
      <c r="K154" s="199">
        <v>1</v>
      </c>
      <c r="L154" s="173"/>
      <c r="M154" s="183"/>
    </row>
    <row r="155" spans="1:13" ht="31.5" x14ac:dyDescent="0.25">
      <c r="A155" s="173"/>
      <c r="B155" s="173" t="s">
        <v>342</v>
      </c>
      <c r="C155" s="205" t="s">
        <v>347</v>
      </c>
      <c r="D155" s="236" t="s">
        <v>343</v>
      </c>
      <c r="E155" s="236" t="s">
        <v>125</v>
      </c>
      <c r="F155" s="203" t="s">
        <v>346</v>
      </c>
      <c r="G155" s="173" t="s">
        <v>22</v>
      </c>
      <c r="H155" s="203" t="s">
        <v>0</v>
      </c>
      <c r="I155" s="173" t="s">
        <v>1</v>
      </c>
      <c r="J155" s="253" t="s">
        <v>139</v>
      </c>
      <c r="K155" s="200">
        <v>2</v>
      </c>
      <c r="L155" s="173"/>
      <c r="M155" s="183"/>
    </row>
    <row r="156" spans="1:13" ht="31.5" x14ac:dyDescent="0.25">
      <c r="A156" s="173"/>
      <c r="B156" s="173" t="s">
        <v>342</v>
      </c>
      <c r="C156" s="205" t="s">
        <v>350</v>
      </c>
      <c r="D156" s="236" t="s">
        <v>343</v>
      </c>
      <c r="E156" s="236" t="s">
        <v>31</v>
      </c>
      <c r="F156" s="203" t="s">
        <v>348</v>
      </c>
      <c r="G156" s="173" t="s">
        <v>22</v>
      </c>
      <c r="H156" s="203" t="s">
        <v>0</v>
      </c>
      <c r="I156" s="173" t="s">
        <v>1</v>
      </c>
      <c r="J156" s="253" t="s">
        <v>349</v>
      </c>
      <c r="K156" s="200">
        <v>1</v>
      </c>
      <c r="L156" s="173"/>
      <c r="M156" s="183"/>
    </row>
    <row r="157" spans="1:13" ht="31.5" x14ac:dyDescent="0.25">
      <c r="A157" s="173"/>
      <c r="B157" s="173" t="s">
        <v>342</v>
      </c>
      <c r="C157" s="205" t="s">
        <v>321</v>
      </c>
      <c r="D157" s="236" t="s">
        <v>343</v>
      </c>
      <c r="E157" s="236" t="s">
        <v>31</v>
      </c>
      <c r="F157" s="203" t="s">
        <v>351</v>
      </c>
      <c r="G157" s="236" t="s">
        <v>66</v>
      </c>
      <c r="H157" s="203" t="s">
        <v>352</v>
      </c>
      <c r="I157" s="173" t="s">
        <v>1</v>
      </c>
      <c r="J157" s="253" t="s">
        <v>353</v>
      </c>
      <c r="K157" s="200">
        <v>2</v>
      </c>
      <c r="L157" s="173"/>
      <c r="M157" s="183"/>
    </row>
    <row r="158" spans="1:13" ht="31.5" x14ac:dyDescent="0.25">
      <c r="A158" s="173"/>
      <c r="B158" s="173" t="s">
        <v>342</v>
      </c>
      <c r="C158" s="173" t="s">
        <v>147</v>
      </c>
      <c r="D158" s="236" t="s">
        <v>343</v>
      </c>
      <c r="E158" s="236" t="s">
        <v>31</v>
      </c>
      <c r="F158" s="203" t="s">
        <v>351</v>
      </c>
      <c r="G158" s="236" t="s">
        <v>66</v>
      </c>
      <c r="H158" s="203" t="s">
        <v>130</v>
      </c>
      <c r="I158" s="203"/>
      <c r="J158" s="174" t="s">
        <v>147</v>
      </c>
      <c r="K158" s="200">
        <v>1</v>
      </c>
      <c r="L158" s="173"/>
      <c r="M158" s="183"/>
    </row>
    <row r="159" spans="1:13" ht="15.75" x14ac:dyDescent="0.25">
      <c r="A159" s="173"/>
      <c r="B159" s="173"/>
      <c r="C159" s="173"/>
      <c r="D159" s="173"/>
      <c r="E159" s="173"/>
      <c r="F159" s="174"/>
      <c r="G159" s="173"/>
      <c r="H159" s="173"/>
      <c r="I159" s="173"/>
      <c r="J159" s="174"/>
      <c r="K159" s="173"/>
      <c r="L159" s="240" t="s">
        <v>12</v>
      </c>
      <c r="M159" s="191">
        <v>550</v>
      </c>
    </row>
    <row r="160" spans="1:13" ht="15.75" x14ac:dyDescent="0.25">
      <c r="A160" s="173"/>
      <c r="B160" s="173"/>
      <c r="C160" s="173"/>
      <c r="D160" s="173"/>
      <c r="E160" s="173"/>
      <c r="F160" s="174"/>
      <c r="G160" s="173"/>
      <c r="H160" s="173"/>
      <c r="I160" s="173"/>
      <c r="J160" s="174"/>
      <c r="K160" s="173"/>
      <c r="L160" s="173"/>
      <c r="M160" s="183"/>
    </row>
    <row r="161" spans="1:13" ht="15.75" x14ac:dyDescent="0.25">
      <c r="A161" s="173"/>
      <c r="B161" s="173"/>
      <c r="C161" s="173"/>
      <c r="D161" s="173"/>
      <c r="E161" s="173"/>
      <c r="F161" s="174"/>
      <c r="G161" s="173"/>
      <c r="H161" s="173"/>
      <c r="I161" s="173"/>
      <c r="J161" s="174"/>
      <c r="K161" s="173"/>
      <c r="L161" s="173"/>
      <c r="M161" s="183"/>
    </row>
    <row r="162" spans="1:13" ht="15.75" x14ac:dyDescent="0.25">
      <c r="A162" s="173"/>
      <c r="B162" s="173"/>
      <c r="C162" s="173"/>
      <c r="D162" s="173"/>
      <c r="E162" s="173"/>
      <c r="F162" s="174"/>
      <c r="G162" s="173"/>
      <c r="H162" s="173"/>
      <c r="I162" s="173"/>
      <c r="J162" s="174"/>
      <c r="K162" s="173"/>
      <c r="L162" s="173"/>
      <c r="M162" s="183"/>
    </row>
    <row r="163" spans="1:13" ht="31.5" x14ac:dyDescent="0.25">
      <c r="A163" s="218" t="s">
        <v>140</v>
      </c>
      <c r="B163" s="239" t="s">
        <v>143</v>
      </c>
      <c r="C163" s="174" t="s">
        <v>356</v>
      </c>
      <c r="D163" s="232" t="s">
        <v>144</v>
      </c>
      <c r="E163" s="239" t="s">
        <v>27</v>
      </c>
      <c r="F163" s="239" t="s">
        <v>354</v>
      </c>
      <c r="G163" s="239" t="s">
        <v>22</v>
      </c>
      <c r="H163" s="239" t="s">
        <v>0</v>
      </c>
      <c r="I163" s="239" t="s">
        <v>1</v>
      </c>
      <c r="J163" s="239" t="s">
        <v>145</v>
      </c>
      <c r="K163" s="199">
        <v>1</v>
      </c>
      <c r="L163" s="173"/>
      <c r="M163" s="183"/>
    </row>
    <row r="164" spans="1:13" ht="31.5" x14ac:dyDescent="0.25">
      <c r="A164" s="173"/>
      <c r="B164" s="239" t="s">
        <v>143</v>
      </c>
      <c r="C164" s="203" t="s">
        <v>357</v>
      </c>
      <c r="D164" s="232" t="s">
        <v>144</v>
      </c>
      <c r="E164" s="232" t="s">
        <v>116</v>
      </c>
      <c r="F164" s="203" t="s">
        <v>355</v>
      </c>
      <c r="G164" s="203" t="s">
        <v>22</v>
      </c>
      <c r="H164" s="203" t="s">
        <v>0</v>
      </c>
      <c r="I164" s="203" t="s">
        <v>1</v>
      </c>
      <c r="J164" s="253">
        <v>45807106</v>
      </c>
      <c r="K164" s="200">
        <v>1</v>
      </c>
      <c r="L164" s="173"/>
      <c r="M164" s="183"/>
    </row>
    <row r="165" spans="1:13" ht="15.75" x14ac:dyDescent="0.25">
      <c r="A165" s="173"/>
      <c r="B165" s="231"/>
      <c r="C165" s="231"/>
      <c r="D165" s="258"/>
      <c r="E165" s="231"/>
      <c r="F165" s="202"/>
      <c r="G165" s="231"/>
      <c r="H165" s="202"/>
      <c r="I165" s="231"/>
      <c r="J165" s="174"/>
      <c r="K165" s="259"/>
      <c r="L165" s="240" t="s">
        <v>12</v>
      </c>
      <c r="M165" s="191">
        <v>225</v>
      </c>
    </row>
    <row r="166" spans="1:13" ht="15.75" x14ac:dyDescent="0.25">
      <c r="A166" s="173"/>
      <c r="B166" s="231"/>
      <c r="C166" s="231"/>
      <c r="D166" s="258"/>
      <c r="E166" s="231"/>
      <c r="F166" s="202"/>
      <c r="G166" s="231"/>
      <c r="H166" s="202"/>
      <c r="I166" s="231"/>
      <c r="J166" s="174"/>
      <c r="K166" s="259"/>
      <c r="L166" s="173"/>
      <c r="M166" s="183"/>
    </row>
    <row r="167" spans="1:13" ht="47.25" x14ac:dyDescent="0.25">
      <c r="A167" s="218" t="s">
        <v>142</v>
      </c>
      <c r="B167" s="232" t="s">
        <v>149</v>
      </c>
      <c r="C167" s="174" t="s">
        <v>256</v>
      </c>
      <c r="D167" s="239" t="s">
        <v>150</v>
      </c>
      <c r="E167" s="232" t="s">
        <v>116</v>
      </c>
      <c r="F167" s="202" t="s">
        <v>135</v>
      </c>
      <c r="G167" s="203" t="s">
        <v>66</v>
      </c>
      <c r="H167" s="202" t="s">
        <v>118</v>
      </c>
      <c r="I167" s="202" t="s">
        <v>44</v>
      </c>
      <c r="J167" s="251" t="s">
        <v>141</v>
      </c>
      <c r="K167" s="201">
        <v>5</v>
      </c>
      <c r="L167" s="173"/>
      <c r="M167" s="183"/>
    </row>
    <row r="168" spans="1:13" ht="47.25" x14ac:dyDescent="0.25">
      <c r="A168" s="173"/>
      <c r="B168" s="232" t="s">
        <v>149</v>
      </c>
      <c r="C168" s="174" t="s">
        <v>257</v>
      </c>
      <c r="D168" s="239" t="s">
        <v>150</v>
      </c>
      <c r="E168" s="232" t="s">
        <v>116</v>
      </c>
      <c r="F168" s="202" t="s">
        <v>135</v>
      </c>
      <c r="G168" s="203" t="s">
        <v>66</v>
      </c>
      <c r="H168" s="202" t="s">
        <v>118</v>
      </c>
      <c r="I168" s="202" t="s">
        <v>84</v>
      </c>
      <c r="J168" s="251" t="s">
        <v>141</v>
      </c>
      <c r="K168" s="201">
        <v>3</v>
      </c>
      <c r="L168" s="173"/>
      <c r="M168" s="183"/>
    </row>
    <row r="169" spans="1:13" ht="47.25" x14ac:dyDescent="0.25">
      <c r="A169" s="173"/>
      <c r="B169" s="232" t="s">
        <v>149</v>
      </c>
      <c r="C169" s="174" t="s">
        <v>258</v>
      </c>
      <c r="D169" s="239" t="s">
        <v>150</v>
      </c>
      <c r="E169" s="232" t="s">
        <v>116</v>
      </c>
      <c r="F169" s="202" t="s">
        <v>135</v>
      </c>
      <c r="G169" s="203" t="s">
        <v>66</v>
      </c>
      <c r="H169" s="202" t="s">
        <v>118</v>
      </c>
      <c r="I169" s="202" t="s">
        <v>120</v>
      </c>
      <c r="J169" s="251" t="s">
        <v>141</v>
      </c>
      <c r="K169" s="201">
        <v>3</v>
      </c>
      <c r="L169" s="173"/>
      <c r="M169" s="183"/>
    </row>
    <row r="170" spans="1:13" ht="47.25" x14ac:dyDescent="0.25">
      <c r="A170" s="173"/>
      <c r="B170" s="232" t="s">
        <v>149</v>
      </c>
      <c r="C170" s="174" t="s">
        <v>259</v>
      </c>
      <c r="D170" s="239" t="s">
        <v>150</v>
      </c>
      <c r="E170" s="232" t="s">
        <v>116</v>
      </c>
      <c r="F170" s="202" t="s">
        <v>135</v>
      </c>
      <c r="G170" s="203" t="s">
        <v>66</v>
      </c>
      <c r="H170" s="202" t="s">
        <v>118</v>
      </c>
      <c r="I170" s="202" t="s">
        <v>121</v>
      </c>
      <c r="J170" s="251" t="s">
        <v>141</v>
      </c>
      <c r="K170" s="201">
        <v>3</v>
      </c>
      <c r="L170" s="173"/>
      <c r="M170" s="183"/>
    </row>
    <row r="171" spans="1:13" ht="15.75" x14ac:dyDescent="0.25">
      <c r="A171" s="173"/>
      <c r="B171" s="173"/>
      <c r="C171" s="173"/>
      <c r="D171" s="173"/>
      <c r="E171" s="173"/>
      <c r="F171" s="174"/>
      <c r="G171" s="173"/>
      <c r="H171" s="173"/>
      <c r="I171" s="173"/>
      <c r="J171" s="174"/>
      <c r="K171" s="179"/>
      <c r="L171" s="240" t="s">
        <v>12</v>
      </c>
      <c r="M171" s="191">
        <v>235</v>
      </c>
    </row>
    <row r="172" spans="1:13" ht="15.75" x14ac:dyDescent="0.25">
      <c r="A172" s="173"/>
      <c r="B172" s="239"/>
      <c r="C172" s="239"/>
      <c r="D172" s="232"/>
      <c r="E172" s="239"/>
      <c r="F172" s="239"/>
      <c r="G172" s="239"/>
      <c r="H172" s="239"/>
      <c r="I172" s="239"/>
      <c r="J172" s="239"/>
      <c r="K172" s="260"/>
      <c r="L172" s="173"/>
      <c r="M172" s="183"/>
    </row>
    <row r="173" spans="1:13" ht="47.25" x14ac:dyDescent="0.25">
      <c r="A173" s="218" t="s">
        <v>148</v>
      </c>
      <c r="B173" s="236" t="s">
        <v>152</v>
      </c>
      <c r="C173" s="173" t="s">
        <v>256</v>
      </c>
      <c r="D173" s="173" t="s">
        <v>156</v>
      </c>
      <c r="E173" s="231" t="s">
        <v>116</v>
      </c>
      <c r="F173" s="202" t="s">
        <v>135</v>
      </c>
      <c r="G173" s="202" t="s">
        <v>66</v>
      </c>
      <c r="H173" s="202" t="s">
        <v>118</v>
      </c>
      <c r="I173" s="202" t="s">
        <v>44</v>
      </c>
      <c r="J173" s="251" t="s">
        <v>141</v>
      </c>
      <c r="K173" s="200">
        <v>2</v>
      </c>
      <c r="L173" s="173"/>
      <c r="M173" s="183"/>
    </row>
    <row r="174" spans="1:13" ht="47.25" x14ac:dyDescent="0.25">
      <c r="A174" s="173"/>
      <c r="B174" s="236" t="s">
        <v>152</v>
      </c>
      <c r="C174" s="173" t="s">
        <v>257</v>
      </c>
      <c r="D174" s="173" t="s">
        <v>156</v>
      </c>
      <c r="E174" s="231" t="s">
        <v>116</v>
      </c>
      <c r="F174" s="202" t="s">
        <v>135</v>
      </c>
      <c r="G174" s="202" t="s">
        <v>66</v>
      </c>
      <c r="H174" s="202" t="s">
        <v>118</v>
      </c>
      <c r="I174" s="202" t="s">
        <v>84</v>
      </c>
      <c r="J174" s="251" t="s">
        <v>141</v>
      </c>
      <c r="K174" s="200">
        <v>1</v>
      </c>
      <c r="L174" s="173"/>
      <c r="M174" s="183"/>
    </row>
    <row r="175" spans="1:13" ht="47.25" x14ac:dyDescent="0.25">
      <c r="A175" s="173"/>
      <c r="B175" s="236" t="s">
        <v>152</v>
      </c>
      <c r="C175" s="173" t="s">
        <v>258</v>
      </c>
      <c r="D175" s="173" t="s">
        <v>156</v>
      </c>
      <c r="E175" s="231" t="s">
        <v>116</v>
      </c>
      <c r="F175" s="202" t="s">
        <v>135</v>
      </c>
      <c r="G175" s="202" t="s">
        <v>66</v>
      </c>
      <c r="H175" s="202" t="s">
        <v>118</v>
      </c>
      <c r="I175" s="202" t="s">
        <v>120</v>
      </c>
      <c r="J175" s="251" t="s">
        <v>141</v>
      </c>
      <c r="K175" s="200">
        <v>1</v>
      </c>
      <c r="L175" s="173"/>
      <c r="M175" s="183"/>
    </row>
    <row r="176" spans="1:13" ht="47.25" x14ac:dyDescent="0.25">
      <c r="A176" s="173"/>
      <c r="B176" s="236" t="s">
        <v>152</v>
      </c>
      <c r="C176" s="173" t="s">
        <v>259</v>
      </c>
      <c r="D176" s="173" t="s">
        <v>156</v>
      </c>
      <c r="E176" s="231" t="s">
        <v>116</v>
      </c>
      <c r="F176" s="202" t="s">
        <v>135</v>
      </c>
      <c r="G176" s="202" t="s">
        <v>66</v>
      </c>
      <c r="H176" s="202" t="s">
        <v>118</v>
      </c>
      <c r="I176" s="202" t="s">
        <v>121</v>
      </c>
      <c r="J176" s="251" t="s">
        <v>141</v>
      </c>
      <c r="K176" s="200">
        <v>1</v>
      </c>
      <c r="L176" s="173"/>
      <c r="M176" s="183"/>
    </row>
    <row r="177" spans="1:13" ht="31.5" x14ac:dyDescent="0.25">
      <c r="A177" s="173"/>
      <c r="B177" s="236" t="s">
        <v>152</v>
      </c>
      <c r="C177" s="231" t="s">
        <v>155</v>
      </c>
      <c r="D177" s="173" t="s">
        <v>156</v>
      </c>
      <c r="E177" s="231" t="s">
        <v>116</v>
      </c>
      <c r="F177" s="202" t="s">
        <v>135</v>
      </c>
      <c r="G177" s="202" t="s">
        <v>66</v>
      </c>
      <c r="H177" s="203" t="s">
        <v>130</v>
      </c>
      <c r="I177" s="203"/>
      <c r="J177" s="253" t="s">
        <v>136</v>
      </c>
      <c r="K177" s="200">
        <v>1</v>
      </c>
      <c r="L177" s="173"/>
      <c r="M177" s="183"/>
    </row>
    <row r="178" spans="1:13" ht="47.25" x14ac:dyDescent="0.25">
      <c r="A178" s="173"/>
      <c r="B178" s="236" t="s">
        <v>152</v>
      </c>
      <c r="C178" s="173" t="s">
        <v>256</v>
      </c>
      <c r="D178" s="173" t="s">
        <v>154</v>
      </c>
      <c r="E178" s="231" t="s">
        <v>116</v>
      </c>
      <c r="F178" s="202" t="s">
        <v>135</v>
      </c>
      <c r="G178" s="202" t="s">
        <v>66</v>
      </c>
      <c r="H178" s="202" t="s">
        <v>118</v>
      </c>
      <c r="I178" s="202" t="s">
        <v>44</v>
      </c>
      <c r="J178" s="251" t="s">
        <v>141</v>
      </c>
      <c r="K178" s="200">
        <v>5</v>
      </c>
      <c r="L178" s="256"/>
      <c r="M178" s="183"/>
    </row>
    <row r="179" spans="1:13" ht="47.25" x14ac:dyDescent="0.25">
      <c r="A179" s="173"/>
      <c r="B179" s="236" t="s">
        <v>152</v>
      </c>
      <c r="C179" s="173" t="s">
        <v>257</v>
      </c>
      <c r="D179" s="173" t="s">
        <v>154</v>
      </c>
      <c r="E179" s="231" t="s">
        <v>116</v>
      </c>
      <c r="F179" s="202" t="s">
        <v>135</v>
      </c>
      <c r="G179" s="202" t="s">
        <v>66</v>
      </c>
      <c r="H179" s="202" t="s">
        <v>118</v>
      </c>
      <c r="I179" s="202" t="s">
        <v>84</v>
      </c>
      <c r="J179" s="251" t="s">
        <v>141</v>
      </c>
      <c r="K179" s="200">
        <v>2</v>
      </c>
      <c r="L179" s="173"/>
      <c r="M179" s="183"/>
    </row>
    <row r="180" spans="1:13" ht="47.25" x14ac:dyDescent="0.25">
      <c r="A180" s="218"/>
      <c r="B180" s="236" t="s">
        <v>152</v>
      </c>
      <c r="C180" s="173" t="s">
        <v>258</v>
      </c>
      <c r="D180" s="173" t="s">
        <v>154</v>
      </c>
      <c r="E180" s="231" t="s">
        <v>116</v>
      </c>
      <c r="F180" s="202" t="s">
        <v>135</v>
      </c>
      <c r="G180" s="202" t="s">
        <v>66</v>
      </c>
      <c r="H180" s="202" t="s">
        <v>118</v>
      </c>
      <c r="I180" s="202" t="s">
        <v>120</v>
      </c>
      <c r="J180" s="251" t="s">
        <v>141</v>
      </c>
      <c r="K180" s="200">
        <v>2</v>
      </c>
      <c r="L180" s="173"/>
      <c r="M180" s="183"/>
    </row>
    <row r="181" spans="1:13" ht="47.25" x14ac:dyDescent="0.25">
      <c r="A181" s="173"/>
      <c r="B181" s="236" t="s">
        <v>152</v>
      </c>
      <c r="C181" s="173" t="s">
        <v>259</v>
      </c>
      <c r="D181" s="173" t="s">
        <v>154</v>
      </c>
      <c r="E181" s="231" t="s">
        <v>116</v>
      </c>
      <c r="F181" s="202" t="s">
        <v>135</v>
      </c>
      <c r="G181" s="202" t="s">
        <v>66</v>
      </c>
      <c r="H181" s="202" t="s">
        <v>118</v>
      </c>
      <c r="I181" s="202" t="s">
        <v>121</v>
      </c>
      <c r="J181" s="251" t="s">
        <v>141</v>
      </c>
      <c r="K181" s="200">
        <v>2</v>
      </c>
      <c r="L181" s="173"/>
      <c r="M181" s="183"/>
    </row>
    <row r="182" spans="1:13" ht="31.5" x14ac:dyDescent="0.25">
      <c r="A182" s="173"/>
      <c r="B182" s="236" t="s">
        <v>152</v>
      </c>
      <c r="C182" s="205" t="s">
        <v>153</v>
      </c>
      <c r="D182" s="173" t="s">
        <v>154</v>
      </c>
      <c r="E182" s="231" t="s">
        <v>116</v>
      </c>
      <c r="F182" s="202" t="s">
        <v>135</v>
      </c>
      <c r="G182" s="202" t="s">
        <v>66</v>
      </c>
      <c r="H182" s="203" t="s">
        <v>130</v>
      </c>
      <c r="I182" s="203"/>
      <c r="J182" s="253" t="s">
        <v>136</v>
      </c>
      <c r="K182" s="200">
        <v>1</v>
      </c>
      <c r="L182" s="173"/>
      <c r="M182" s="183"/>
    </row>
    <row r="183" spans="1:13" ht="15.75" x14ac:dyDescent="0.25">
      <c r="A183" s="266"/>
      <c r="B183" s="267"/>
      <c r="C183" s="267"/>
      <c r="D183" s="267"/>
      <c r="E183" s="267"/>
      <c r="F183" s="78"/>
      <c r="G183" s="267"/>
      <c r="H183" s="267"/>
      <c r="I183" s="267"/>
      <c r="J183" s="78"/>
      <c r="K183" s="267"/>
      <c r="L183" s="268" t="s">
        <v>12</v>
      </c>
      <c r="M183" s="269">
        <v>335</v>
      </c>
    </row>
    <row r="184" spans="1:13" ht="15.75" x14ac:dyDescent="0.25">
      <c r="A184" s="266"/>
      <c r="B184" s="267"/>
      <c r="C184" s="267"/>
      <c r="D184" s="267"/>
      <c r="E184" s="267"/>
      <c r="F184" s="78"/>
      <c r="G184" s="267"/>
      <c r="H184" s="267"/>
      <c r="I184" s="267"/>
      <c r="J184" s="78"/>
      <c r="K184" s="267"/>
      <c r="L184" s="266"/>
      <c r="M184" s="270"/>
    </row>
    <row r="185" spans="1:13" ht="15.75" x14ac:dyDescent="0.25">
      <c r="A185" s="266"/>
      <c r="B185" s="271"/>
      <c r="C185" s="272"/>
      <c r="D185" s="272"/>
      <c r="E185" s="271"/>
      <c r="F185" s="273"/>
      <c r="G185" s="274"/>
      <c r="H185" s="273"/>
      <c r="I185" s="273"/>
      <c r="J185" s="275"/>
      <c r="K185" s="276"/>
      <c r="L185" s="267"/>
      <c r="M185" s="277"/>
    </row>
    <row r="186" spans="1:13" ht="15.75" x14ac:dyDescent="0.25">
      <c r="A186" s="173"/>
      <c r="B186" s="232"/>
      <c r="C186" s="239"/>
      <c r="D186" s="239"/>
      <c r="E186" s="232"/>
      <c r="F186" s="202"/>
      <c r="G186" s="203"/>
      <c r="H186" s="202"/>
      <c r="I186" s="202"/>
      <c r="J186" s="251"/>
      <c r="K186" s="257"/>
      <c r="L186" s="173"/>
      <c r="M186" s="183"/>
    </row>
    <row r="187" spans="1:13" ht="31.5" x14ac:dyDescent="0.25">
      <c r="A187" s="218" t="s">
        <v>151</v>
      </c>
      <c r="B187" s="248" t="s">
        <v>158</v>
      </c>
      <c r="C187" s="246" t="s">
        <v>359</v>
      </c>
      <c r="D187" s="202" t="s">
        <v>156</v>
      </c>
      <c r="E187" s="202" t="s">
        <v>20</v>
      </c>
      <c r="F187" s="202" t="s">
        <v>358</v>
      </c>
      <c r="G187" s="202" t="s">
        <v>66</v>
      </c>
      <c r="H187" s="202" t="s">
        <v>159</v>
      </c>
      <c r="I187" s="202" t="s">
        <v>1</v>
      </c>
      <c r="J187" s="251" t="s">
        <v>160</v>
      </c>
      <c r="K187" s="200">
        <v>1</v>
      </c>
      <c r="L187" s="173"/>
      <c r="M187" s="183"/>
    </row>
    <row r="188" spans="1:13" ht="31.5" x14ac:dyDescent="0.25">
      <c r="A188" s="173"/>
      <c r="B188" s="248" t="s">
        <v>158</v>
      </c>
      <c r="C188" s="246" t="s">
        <v>360</v>
      </c>
      <c r="D188" s="202" t="s">
        <v>156</v>
      </c>
      <c r="E188" s="202" t="s">
        <v>20</v>
      </c>
      <c r="F188" s="202" t="s">
        <v>358</v>
      </c>
      <c r="G188" s="202" t="s">
        <v>66</v>
      </c>
      <c r="H188" s="202" t="s">
        <v>159</v>
      </c>
      <c r="I188" s="202" t="s">
        <v>23</v>
      </c>
      <c r="J188" s="251" t="s">
        <v>161</v>
      </c>
      <c r="K188" s="200">
        <v>1</v>
      </c>
      <c r="L188" s="240"/>
      <c r="M188" s="191"/>
    </row>
    <row r="189" spans="1:13" ht="31.5" x14ac:dyDescent="0.25">
      <c r="A189" s="173"/>
      <c r="B189" s="248" t="s">
        <v>158</v>
      </c>
      <c r="C189" s="246" t="s">
        <v>361</v>
      </c>
      <c r="D189" s="202" t="s">
        <v>156</v>
      </c>
      <c r="E189" s="202" t="s">
        <v>20</v>
      </c>
      <c r="F189" s="202" t="s">
        <v>358</v>
      </c>
      <c r="G189" s="202" t="s">
        <v>66</v>
      </c>
      <c r="H189" s="202" t="s">
        <v>159</v>
      </c>
      <c r="I189" s="202" t="s">
        <v>24</v>
      </c>
      <c r="J189" s="251" t="s">
        <v>162</v>
      </c>
      <c r="K189" s="200">
        <v>1</v>
      </c>
      <c r="L189" s="173"/>
      <c r="M189" s="183"/>
    </row>
    <row r="190" spans="1:13" ht="31.5" x14ac:dyDescent="0.25">
      <c r="A190" s="173"/>
      <c r="B190" s="248" t="s">
        <v>158</v>
      </c>
      <c r="C190" s="246" t="s">
        <v>362</v>
      </c>
      <c r="D190" s="202" t="s">
        <v>156</v>
      </c>
      <c r="E190" s="202" t="s">
        <v>20</v>
      </c>
      <c r="F190" s="202" t="s">
        <v>358</v>
      </c>
      <c r="G190" s="202" t="s">
        <v>66</v>
      </c>
      <c r="H190" s="202" t="s">
        <v>159</v>
      </c>
      <c r="I190" s="202" t="s">
        <v>56</v>
      </c>
      <c r="J190" s="251" t="s">
        <v>163</v>
      </c>
      <c r="K190" s="200">
        <v>1</v>
      </c>
      <c r="L190" s="173"/>
      <c r="M190" s="183"/>
    </row>
    <row r="191" spans="1:13" ht="15.75" x14ac:dyDescent="0.25">
      <c r="A191" s="173"/>
      <c r="B191" s="236"/>
      <c r="C191" s="173"/>
      <c r="D191" s="173"/>
      <c r="E191" s="231"/>
      <c r="F191" s="202"/>
      <c r="G191" s="202"/>
      <c r="H191" s="202"/>
      <c r="I191" s="202"/>
      <c r="J191" s="251"/>
      <c r="K191" s="257"/>
      <c r="L191" s="240" t="s">
        <v>12</v>
      </c>
      <c r="M191" s="191">
        <v>110</v>
      </c>
    </row>
    <row r="192" spans="1:13" ht="15.75" x14ac:dyDescent="0.25">
      <c r="A192" s="173"/>
      <c r="B192" s="236"/>
      <c r="C192" s="173"/>
      <c r="D192" s="173"/>
      <c r="E192" s="231"/>
      <c r="F192" s="202"/>
      <c r="G192" s="202"/>
      <c r="H192" s="202"/>
      <c r="I192" s="202"/>
      <c r="J192" s="251"/>
      <c r="K192" s="257"/>
      <c r="L192" s="173"/>
      <c r="M192" s="183"/>
    </row>
    <row r="193" spans="1:13" ht="31.5" x14ac:dyDescent="0.25">
      <c r="A193" s="218" t="s">
        <v>157</v>
      </c>
      <c r="B193" s="203" t="s">
        <v>165</v>
      </c>
      <c r="C193" s="219" t="s">
        <v>166</v>
      </c>
      <c r="D193" s="202" t="s">
        <v>363</v>
      </c>
      <c r="E193" s="202" t="s">
        <v>52</v>
      </c>
      <c r="F193" s="202" t="s">
        <v>364</v>
      </c>
      <c r="G193" s="202" t="s">
        <v>22</v>
      </c>
      <c r="H193" s="202" t="s">
        <v>0</v>
      </c>
      <c r="I193" s="203" t="s">
        <v>1</v>
      </c>
      <c r="J193" s="204" t="s">
        <v>365</v>
      </c>
      <c r="K193" s="205">
        <v>8</v>
      </c>
      <c r="L193" s="205">
        <v>65</v>
      </c>
      <c r="M193" s="205">
        <v>644.79999999999995</v>
      </c>
    </row>
    <row r="194" spans="1:13" ht="47.25" x14ac:dyDescent="0.25">
      <c r="A194" s="218"/>
      <c r="B194" s="203" t="s">
        <v>165</v>
      </c>
      <c r="C194" s="219" t="s">
        <v>166</v>
      </c>
      <c r="D194" s="202" t="s">
        <v>363</v>
      </c>
      <c r="E194" s="202" t="s">
        <v>52</v>
      </c>
      <c r="F194" s="206" t="s">
        <v>171</v>
      </c>
      <c r="G194" s="206" t="s">
        <v>22</v>
      </c>
      <c r="H194" s="206" t="s">
        <v>0</v>
      </c>
      <c r="I194" s="206" t="s">
        <v>1</v>
      </c>
      <c r="J194" s="174" t="s">
        <v>172</v>
      </c>
      <c r="K194" s="205">
        <v>1</v>
      </c>
      <c r="L194" s="205">
        <v>85</v>
      </c>
      <c r="M194" s="205">
        <v>105.4</v>
      </c>
    </row>
    <row r="195" spans="1:13" ht="63" x14ac:dyDescent="0.25">
      <c r="A195" s="173"/>
      <c r="B195" s="203" t="s">
        <v>165</v>
      </c>
      <c r="C195" s="219" t="s">
        <v>166</v>
      </c>
      <c r="D195" s="202" t="s">
        <v>363</v>
      </c>
      <c r="E195" s="202" t="s">
        <v>52</v>
      </c>
      <c r="F195" s="206" t="s">
        <v>170</v>
      </c>
      <c r="G195" s="206" t="s">
        <v>22</v>
      </c>
      <c r="H195" s="206" t="s">
        <v>0</v>
      </c>
      <c r="I195" s="206" t="s">
        <v>1</v>
      </c>
      <c r="J195" s="174" t="s">
        <v>169</v>
      </c>
      <c r="K195" s="205">
        <v>1</v>
      </c>
      <c r="L195" s="205">
        <v>95</v>
      </c>
      <c r="M195" s="205">
        <v>117.8</v>
      </c>
    </row>
    <row r="196" spans="1:13" ht="15.75" x14ac:dyDescent="0.25">
      <c r="A196" s="173"/>
      <c r="B196" s="173"/>
      <c r="C196" s="173"/>
      <c r="D196" s="173"/>
      <c r="E196" s="173"/>
      <c r="F196" s="173"/>
      <c r="G196" s="173"/>
      <c r="H196" s="173"/>
      <c r="I196" s="173"/>
      <c r="J196" s="174"/>
      <c r="K196" s="173"/>
      <c r="L196" s="207" t="s">
        <v>12</v>
      </c>
      <c r="M196" s="191">
        <f>M193+M194+M195</f>
        <v>867.99999999999989</v>
      </c>
    </row>
    <row r="197" spans="1:13" ht="15.75" x14ac:dyDescent="0.25">
      <c r="A197" s="173"/>
      <c r="B197" s="231"/>
      <c r="C197" s="231"/>
      <c r="D197" s="173"/>
      <c r="E197" s="231"/>
      <c r="F197" s="202"/>
      <c r="G197" s="202"/>
      <c r="H197" s="202"/>
      <c r="I197" s="202"/>
      <c r="J197" s="251"/>
      <c r="K197" s="257"/>
      <c r="L197" s="173"/>
      <c r="M197" s="183"/>
    </row>
    <row r="198" spans="1:13" ht="47.25" x14ac:dyDescent="0.25">
      <c r="A198" s="218" t="s">
        <v>164</v>
      </c>
      <c r="B198" s="231" t="s">
        <v>184</v>
      </c>
      <c r="C198" s="231"/>
      <c r="D198" s="208" t="s">
        <v>366</v>
      </c>
      <c r="E198" s="208" t="s">
        <v>285</v>
      </c>
      <c r="F198" s="208" t="s">
        <v>146</v>
      </c>
      <c r="G198" s="208" t="s">
        <v>168</v>
      </c>
      <c r="H198" s="208" t="s">
        <v>1</v>
      </c>
      <c r="I198" s="208"/>
      <c r="J198" s="253" t="s">
        <v>367</v>
      </c>
      <c r="K198" s="210">
        <v>1</v>
      </c>
      <c r="L198" s="210"/>
      <c r="M198" s="210">
        <v>100</v>
      </c>
    </row>
    <row r="199" spans="1:13" ht="47.25" x14ac:dyDescent="0.25">
      <c r="A199" s="173"/>
      <c r="B199" s="173" t="s">
        <v>184</v>
      </c>
      <c r="C199" s="173"/>
      <c r="D199" s="208" t="s">
        <v>366</v>
      </c>
      <c r="E199" s="208" t="s">
        <v>368</v>
      </c>
      <c r="F199" s="208" t="s">
        <v>146</v>
      </c>
      <c r="G199" s="208" t="s">
        <v>168</v>
      </c>
      <c r="H199" s="208" t="s">
        <v>1</v>
      </c>
      <c r="I199" s="208"/>
      <c r="J199" s="211" t="s">
        <v>369</v>
      </c>
      <c r="K199" s="210">
        <v>1</v>
      </c>
      <c r="L199" s="210"/>
      <c r="M199" s="210">
        <v>60</v>
      </c>
    </row>
    <row r="200" spans="1:13" ht="47.25" x14ac:dyDescent="0.25">
      <c r="A200" s="173"/>
      <c r="B200" s="248" t="s">
        <v>184</v>
      </c>
      <c r="C200" s="261"/>
      <c r="D200" s="208" t="s">
        <v>366</v>
      </c>
      <c r="E200" s="212" t="s">
        <v>370</v>
      </c>
      <c r="F200" s="208" t="s">
        <v>146</v>
      </c>
      <c r="G200" s="208" t="s">
        <v>168</v>
      </c>
      <c r="H200" s="208" t="s">
        <v>371</v>
      </c>
      <c r="I200" s="208"/>
      <c r="J200" s="213" t="s">
        <v>372</v>
      </c>
      <c r="K200" s="210">
        <v>1</v>
      </c>
      <c r="L200" s="210"/>
      <c r="M200" s="210">
        <v>90</v>
      </c>
    </row>
    <row r="201" spans="1:13" ht="47.25" x14ac:dyDescent="0.25">
      <c r="A201" s="173"/>
      <c r="B201" s="248" t="s">
        <v>184</v>
      </c>
      <c r="C201" s="261"/>
      <c r="D201" s="208" t="s">
        <v>366</v>
      </c>
      <c r="E201" s="212" t="s">
        <v>370</v>
      </c>
      <c r="F201" s="208" t="s">
        <v>146</v>
      </c>
      <c r="G201" s="208" t="s">
        <v>168</v>
      </c>
      <c r="H201" s="208" t="s">
        <v>371</v>
      </c>
      <c r="I201" s="208"/>
      <c r="J201" s="211" t="s">
        <v>373</v>
      </c>
      <c r="K201" s="210">
        <v>1</v>
      </c>
      <c r="L201" s="210"/>
      <c r="M201" s="210">
        <v>90</v>
      </c>
    </row>
    <row r="202" spans="1:13" ht="63" x14ac:dyDescent="0.25">
      <c r="A202" s="173"/>
      <c r="B202" s="248" t="s">
        <v>184</v>
      </c>
      <c r="C202" s="261"/>
      <c r="D202" s="208" t="s">
        <v>366</v>
      </c>
      <c r="E202" s="212" t="s">
        <v>370</v>
      </c>
      <c r="F202" s="208" t="s">
        <v>146</v>
      </c>
      <c r="G202" s="208" t="s">
        <v>168</v>
      </c>
      <c r="H202" s="208" t="s">
        <v>371</v>
      </c>
      <c r="I202" s="208"/>
      <c r="J202" s="211" t="s">
        <v>374</v>
      </c>
      <c r="K202" s="210">
        <v>1</v>
      </c>
      <c r="L202" s="210"/>
      <c r="M202" s="210">
        <v>90</v>
      </c>
    </row>
    <row r="203" spans="1:13" ht="15.75" x14ac:dyDescent="0.25">
      <c r="A203" s="173"/>
      <c r="B203" s="173"/>
      <c r="C203" s="173"/>
      <c r="D203" s="173"/>
      <c r="E203" s="173"/>
      <c r="F203" s="174"/>
      <c r="G203" s="173"/>
      <c r="H203" s="173"/>
      <c r="I203" s="173"/>
      <c r="J203" s="174"/>
      <c r="K203" s="173"/>
      <c r="L203" s="207" t="s">
        <v>12</v>
      </c>
      <c r="M203" s="191">
        <f>SUM(M198:M202)</f>
        <v>430</v>
      </c>
    </row>
    <row r="204" spans="1:13" ht="15.75" x14ac:dyDescent="0.25">
      <c r="A204" s="173"/>
      <c r="B204" s="173"/>
      <c r="C204" s="173"/>
      <c r="D204" s="173"/>
      <c r="E204" s="173"/>
      <c r="F204" s="174"/>
      <c r="G204" s="173"/>
      <c r="H204" s="173"/>
      <c r="I204" s="173"/>
      <c r="J204" s="174"/>
      <c r="K204" s="173"/>
      <c r="L204" s="173"/>
      <c r="M204" s="183"/>
    </row>
    <row r="205" spans="1:13" ht="31.5" x14ac:dyDescent="0.25">
      <c r="A205" s="218" t="s">
        <v>183</v>
      </c>
      <c r="B205" s="225" t="s">
        <v>377</v>
      </c>
      <c r="C205" s="219" t="s">
        <v>378</v>
      </c>
      <c r="D205" s="219" t="s">
        <v>379</v>
      </c>
      <c r="E205" s="202" t="s">
        <v>31</v>
      </c>
      <c r="F205" s="203" t="s">
        <v>380</v>
      </c>
      <c r="G205" s="202" t="s">
        <v>22</v>
      </c>
      <c r="H205" s="203" t="s">
        <v>0</v>
      </c>
      <c r="I205" s="202" t="s">
        <v>28</v>
      </c>
      <c r="J205" s="253" t="s">
        <v>381</v>
      </c>
      <c r="K205" s="205">
        <v>3</v>
      </c>
      <c r="L205" s="205">
        <v>80.849999999999994</v>
      </c>
      <c r="M205" s="205">
        <f t="shared" ref="M205:M206" si="5">(K205*L205)*1.24</f>
        <v>300.762</v>
      </c>
    </row>
    <row r="206" spans="1:13" ht="31.5" x14ac:dyDescent="0.25">
      <c r="A206" s="173"/>
      <c r="B206" s="225" t="s">
        <v>377</v>
      </c>
      <c r="C206" s="219" t="s">
        <v>378</v>
      </c>
      <c r="D206" s="219" t="s">
        <v>379</v>
      </c>
      <c r="E206" s="202" t="s">
        <v>31</v>
      </c>
      <c r="F206" s="203" t="s">
        <v>380</v>
      </c>
      <c r="G206" s="202" t="s">
        <v>22</v>
      </c>
      <c r="H206" s="203" t="s">
        <v>382</v>
      </c>
      <c r="I206" s="203" t="s">
        <v>99</v>
      </c>
      <c r="J206" s="253" t="s">
        <v>383</v>
      </c>
      <c r="K206" s="205">
        <v>1</v>
      </c>
      <c r="L206" s="205">
        <v>84</v>
      </c>
      <c r="M206" s="205">
        <f t="shared" si="5"/>
        <v>104.16</v>
      </c>
    </row>
    <row r="207" spans="1:13" ht="15.75" x14ac:dyDescent="0.25">
      <c r="A207" s="173"/>
      <c r="B207" s="203"/>
      <c r="C207" s="219"/>
      <c r="D207" s="202"/>
      <c r="E207" s="202"/>
      <c r="F207" s="206"/>
      <c r="G207" s="206"/>
      <c r="H207" s="206"/>
      <c r="I207" s="206"/>
      <c r="J207" s="174"/>
      <c r="K207" s="226"/>
      <c r="L207" s="207" t="s">
        <v>12</v>
      </c>
      <c r="M207" s="224">
        <v>406</v>
      </c>
    </row>
    <row r="208" spans="1:13" ht="15.75" x14ac:dyDescent="0.25">
      <c r="A208" s="218"/>
      <c r="B208" s="203"/>
      <c r="C208" s="219"/>
      <c r="D208" s="173"/>
      <c r="E208" s="173"/>
      <c r="F208" s="173"/>
      <c r="G208" s="173"/>
      <c r="H208" s="173"/>
      <c r="I208" s="173"/>
      <c r="J208" s="174"/>
      <c r="K208" s="173"/>
      <c r="L208" s="224"/>
      <c r="M208" s="224"/>
    </row>
    <row r="209" spans="1:13" ht="15.75" x14ac:dyDescent="0.25">
      <c r="A209" s="173"/>
      <c r="B209" s="173"/>
      <c r="C209" s="173"/>
      <c r="D209" s="173"/>
      <c r="E209" s="173"/>
      <c r="F209" s="174"/>
      <c r="G209" s="173"/>
      <c r="H209" s="173"/>
      <c r="I209" s="173"/>
      <c r="J209" s="174" t="s">
        <v>178</v>
      </c>
      <c r="K209" s="173"/>
      <c r="L209" s="173"/>
      <c r="M209" s="264">
        <v>13978</v>
      </c>
    </row>
    <row r="211" spans="1:13" x14ac:dyDescent="0.25">
      <c r="M211" s="171"/>
    </row>
  </sheetData>
  <mergeCells count="2">
    <mergeCell ref="A7:L7"/>
    <mergeCell ref="A2:B2"/>
  </mergeCells>
  <pageMargins left="0.31496062992125984" right="0.1968503937007874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5"/>
  <sheetViews>
    <sheetView topLeftCell="A191" workbookViewId="0">
      <selection activeCell="A170" sqref="A170:XFD170"/>
    </sheetView>
  </sheetViews>
  <sheetFormatPr defaultRowHeight="15" x14ac:dyDescent="0.25"/>
  <cols>
    <col min="1" max="1" width="17.7109375" customWidth="1"/>
    <col min="2" max="2" width="32.140625" bestFit="1" customWidth="1"/>
    <col min="3" max="3" width="36.28515625" bestFit="1" customWidth="1"/>
    <col min="4" max="4" width="24.42578125" bestFit="1" customWidth="1"/>
    <col min="5" max="5" width="16.42578125" bestFit="1" customWidth="1"/>
    <col min="6" max="6" width="22.42578125" style="6" bestFit="1" customWidth="1"/>
    <col min="7" max="7" width="10.42578125" customWidth="1"/>
    <col min="8" max="8" width="22" bestFit="1" customWidth="1"/>
    <col min="9" max="9" width="10.5703125" customWidth="1"/>
    <col min="10" max="10" width="21.28515625" customWidth="1"/>
    <col min="11" max="11" width="9.7109375" style="19" customWidth="1"/>
    <col min="12" max="12" width="12.42578125" customWidth="1"/>
    <col min="13" max="13" width="11" style="7" customWidth="1"/>
  </cols>
  <sheetData>
    <row r="1" spans="1:14" ht="28.5" customHeight="1" x14ac:dyDescent="0.25">
      <c r="A1" s="2"/>
      <c r="B1" s="3"/>
      <c r="C1" s="3"/>
      <c r="D1" s="3"/>
      <c r="E1" s="3"/>
    </row>
    <row r="2" spans="1:14" ht="33.75" customHeight="1" thickBot="1" x14ac:dyDescent="0.3">
      <c r="A2" s="2"/>
      <c r="B2" s="3"/>
      <c r="C2" s="3"/>
      <c r="D2" s="3"/>
      <c r="E2" s="3"/>
    </row>
    <row r="3" spans="1:14" ht="15.75" thickBot="1" x14ac:dyDescent="0.3">
      <c r="A3" s="4" t="s">
        <v>180</v>
      </c>
      <c r="B3" s="5" t="s">
        <v>181</v>
      </c>
      <c r="C3" s="2"/>
      <c r="D3" s="2"/>
      <c r="E3" s="2"/>
      <c r="F3" s="2"/>
      <c r="G3" s="2"/>
      <c r="H3" s="2"/>
      <c r="I3" s="2"/>
      <c r="J3" s="14"/>
      <c r="K3" s="20"/>
      <c r="L3" s="2"/>
      <c r="M3" s="2"/>
      <c r="N3" s="2"/>
    </row>
    <row r="4" spans="1:14" ht="15.75" thickBot="1" x14ac:dyDescent="0.3">
      <c r="A4" s="2"/>
      <c r="B4" s="1"/>
      <c r="C4" s="1"/>
      <c r="D4" s="1"/>
      <c r="E4" s="1"/>
    </row>
    <row r="5" spans="1:14" x14ac:dyDescent="0.25">
      <c r="A5" s="280" t="s">
        <v>376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 t="s">
        <v>174</v>
      </c>
      <c r="M5" s="281"/>
      <c r="N5" s="282"/>
    </row>
    <row r="6" spans="1:14" s="8" customFormat="1" ht="66" customHeight="1" x14ac:dyDescent="0.25">
      <c r="A6" s="154" t="s">
        <v>16</v>
      </c>
      <c r="B6" s="149" t="s">
        <v>2</v>
      </c>
      <c r="C6" s="150" t="s">
        <v>8</v>
      </c>
      <c r="D6" s="150" t="s">
        <v>13</v>
      </c>
      <c r="E6" s="150" t="s">
        <v>7</v>
      </c>
      <c r="F6" s="150" t="s">
        <v>4</v>
      </c>
      <c r="G6" s="150" t="s">
        <v>5</v>
      </c>
      <c r="H6" s="150" t="s">
        <v>6</v>
      </c>
      <c r="I6" s="150" t="s">
        <v>9</v>
      </c>
      <c r="J6" s="150" t="s">
        <v>10</v>
      </c>
      <c r="K6" s="151" t="s">
        <v>3</v>
      </c>
      <c r="L6" s="152" t="s">
        <v>175</v>
      </c>
      <c r="M6" s="153" t="s">
        <v>176</v>
      </c>
      <c r="N6" s="155" t="s">
        <v>177</v>
      </c>
    </row>
    <row r="7" spans="1:14" s="8" customFormat="1" x14ac:dyDescent="0.25">
      <c r="A7" s="9" t="s">
        <v>17</v>
      </c>
      <c r="B7" s="27" t="s">
        <v>18</v>
      </c>
      <c r="C7" s="28" t="s">
        <v>19</v>
      </c>
      <c r="D7" s="28"/>
      <c r="E7" s="29" t="s">
        <v>185</v>
      </c>
      <c r="F7" s="29" t="s">
        <v>21</v>
      </c>
      <c r="G7" s="29" t="s">
        <v>22</v>
      </c>
      <c r="H7" s="29" t="s">
        <v>0</v>
      </c>
      <c r="I7" s="29" t="s">
        <v>24</v>
      </c>
      <c r="J7" s="27" t="s">
        <v>186</v>
      </c>
      <c r="K7" s="30">
        <v>1</v>
      </c>
      <c r="L7" s="31"/>
      <c r="M7" s="31"/>
      <c r="N7" s="11"/>
    </row>
    <row r="8" spans="1:14" s="8" customFormat="1" x14ac:dyDescent="0.25">
      <c r="A8" s="10"/>
      <c r="B8" s="27" t="s">
        <v>18</v>
      </c>
      <c r="C8" s="28" t="s">
        <v>19</v>
      </c>
      <c r="D8" s="28"/>
      <c r="E8" s="29" t="s">
        <v>185</v>
      </c>
      <c r="F8" s="29" t="s">
        <v>21</v>
      </c>
      <c r="G8" s="29" t="s">
        <v>22</v>
      </c>
      <c r="H8" s="29" t="s">
        <v>0</v>
      </c>
      <c r="I8" s="29" t="s">
        <v>56</v>
      </c>
      <c r="J8" s="27" t="s">
        <v>187</v>
      </c>
      <c r="K8" s="30">
        <v>1</v>
      </c>
      <c r="L8" s="31"/>
      <c r="M8" s="31"/>
      <c r="N8" s="11"/>
    </row>
    <row r="9" spans="1:14" s="8" customFormat="1" x14ac:dyDescent="0.25">
      <c r="A9" s="10"/>
      <c r="B9" s="27" t="s">
        <v>18</v>
      </c>
      <c r="C9" s="28" t="s">
        <v>19</v>
      </c>
      <c r="D9" s="32"/>
      <c r="E9" s="29" t="s">
        <v>185</v>
      </c>
      <c r="F9" s="33" t="s">
        <v>188</v>
      </c>
      <c r="G9" s="33" t="s">
        <v>22</v>
      </c>
      <c r="H9" s="33" t="s">
        <v>0</v>
      </c>
      <c r="I9" s="33" t="s">
        <v>1</v>
      </c>
      <c r="J9" s="34" t="s">
        <v>189</v>
      </c>
      <c r="K9" s="35">
        <v>2</v>
      </c>
      <c r="L9" s="31"/>
      <c r="M9" s="31"/>
      <c r="N9" s="11"/>
    </row>
    <row r="10" spans="1:14" s="8" customFormat="1" x14ac:dyDescent="0.25">
      <c r="A10" s="10"/>
      <c r="B10" s="27" t="s">
        <v>18</v>
      </c>
      <c r="C10" s="28" t="s">
        <v>19</v>
      </c>
      <c r="D10" s="32"/>
      <c r="E10" s="29" t="s">
        <v>185</v>
      </c>
      <c r="F10" s="33" t="s">
        <v>190</v>
      </c>
      <c r="G10" s="33" t="s">
        <v>22</v>
      </c>
      <c r="H10" s="33" t="s">
        <v>0</v>
      </c>
      <c r="I10" s="33" t="s">
        <v>1</v>
      </c>
      <c r="J10" s="33" t="s">
        <v>191</v>
      </c>
      <c r="K10" s="35">
        <v>1</v>
      </c>
      <c r="L10" s="36"/>
      <c r="M10" s="36"/>
      <c r="N10" s="11"/>
    </row>
    <row r="11" spans="1:14" s="8" customFormat="1" x14ac:dyDescent="0.25">
      <c r="A11" s="10"/>
      <c r="B11" s="27"/>
      <c r="C11" s="28"/>
      <c r="D11" s="32"/>
      <c r="E11" s="29"/>
      <c r="F11" s="33"/>
      <c r="G11" s="33"/>
      <c r="H11" s="33"/>
      <c r="I11" s="33"/>
      <c r="J11" s="33"/>
      <c r="K11" s="35"/>
      <c r="L11" s="37"/>
      <c r="M11" s="38" t="s">
        <v>12</v>
      </c>
      <c r="N11" s="11"/>
    </row>
    <row r="12" spans="1:14" s="8" customFormat="1" x14ac:dyDescent="0.25">
      <c r="A12" s="10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37"/>
      <c r="M12" s="37"/>
      <c r="N12" s="11"/>
    </row>
    <row r="13" spans="1:14" s="8" customFormat="1" x14ac:dyDescent="0.25">
      <c r="A13" s="9" t="s">
        <v>25</v>
      </c>
      <c r="B13" s="39" t="s">
        <v>26</v>
      </c>
      <c r="C13" s="28"/>
      <c r="D13" s="29"/>
      <c r="E13" s="41" t="s">
        <v>27</v>
      </c>
      <c r="F13" s="42" t="s">
        <v>29</v>
      </c>
      <c r="G13" s="29"/>
      <c r="H13" s="29" t="s">
        <v>0</v>
      </c>
      <c r="I13" s="27" t="s">
        <v>28</v>
      </c>
      <c r="J13" s="30" t="s">
        <v>30</v>
      </c>
      <c r="K13" s="43">
        <v>1</v>
      </c>
      <c r="L13" s="37"/>
      <c r="M13" s="37"/>
      <c r="N13" s="11"/>
    </row>
    <row r="14" spans="1:14" s="8" customFormat="1" x14ac:dyDescent="0.25">
      <c r="A14" s="10"/>
      <c r="B14" s="39" t="s">
        <v>26</v>
      </c>
      <c r="C14" s="28"/>
      <c r="D14" s="29"/>
      <c r="E14" s="29" t="s">
        <v>31</v>
      </c>
      <c r="F14" s="29" t="s">
        <v>32</v>
      </c>
      <c r="G14" s="29" t="s">
        <v>22</v>
      </c>
      <c r="H14" s="29" t="s">
        <v>0</v>
      </c>
      <c r="I14" s="27" t="s">
        <v>28</v>
      </c>
      <c r="J14" s="30" t="s">
        <v>33</v>
      </c>
      <c r="K14" s="43">
        <v>1</v>
      </c>
      <c r="L14" s="37"/>
      <c r="M14" s="37"/>
      <c r="N14" s="11"/>
    </row>
    <row r="15" spans="1:14" s="8" customFormat="1" x14ac:dyDescent="0.25">
      <c r="A15" s="10"/>
      <c r="B15" s="39" t="s">
        <v>26</v>
      </c>
      <c r="C15" s="28"/>
      <c r="D15" s="29"/>
      <c r="E15" s="29" t="s">
        <v>31</v>
      </c>
      <c r="F15" s="29" t="s">
        <v>34</v>
      </c>
      <c r="G15" s="29" t="s">
        <v>22</v>
      </c>
      <c r="H15" s="29" t="s">
        <v>0</v>
      </c>
      <c r="I15" s="27" t="s">
        <v>28</v>
      </c>
      <c r="J15" s="30">
        <v>43979102</v>
      </c>
      <c r="K15" s="43">
        <v>1</v>
      </c>
      <c r="L15" s="37"/>
      <c r="M15" s="37"/>
      <c r="N15" s="11"/>
    </row>
    <row r="16" spans="1:14" s="8" customFormat="1" x14ac:dyDescent="0.25">
      <c r="A16" s="10"/>
      <c r="B16" s="39" t="s">
        <v>26</v>
      </c>
      <c r="C16" s="28"/>
      <c r="D16" s="29"/>
      <c r="E16" s="29" t="s">
        <v>31</v>
      </c>
      <c r="F16" s="29" t="s">
        <v>35</v>
      </c>
      <c r="G16" s="29" t="s">
        <v>22</v>
      </c>
      <c r="H16" s="29" t="s">
        <v>0</v>
      </c>
      <c r="I16" s="27" t="s">
        <v>28</v>
      </c>
      <c r="J16" s="30" t="s">
        <v>36</v>
      </c>
      <c r="K16" s="43">
        <v>1</v>
      </c>
      <c r="L16" s="36"/>
      <c r="M16" s="36"/>
      <c r="N16" s="11"/>
    </row>
    <row r="17" spans="1:14" s="8" customFormat="1" x14ac:dyDescent="0.25">
      <c r="A17" s="10"/>
      <c r="B17" s="39" t="s">
        <v>26</v>
      </c>
      <c r="C17" s="28"/>
      <c r="D17" s="29"/>
      <c r="E17" s="29" t="s">
        <v>31</v>
      </c>
      <c r="F17" s="29" t="s">
        <v>167</v>
      </c>
      <c r="G17" s="29" t="s">
        <v>22</v>
      </c>
      <c r="H17" s="29" t="s">
        <v>0</v>
      </c>
      <c r="I17" s="27" t="s">
        <v>28</v>
      </c>
      <c r="J17" s="30" t="s">
        <v>192</v>
      </c>
      <c r="K17" s="43">
        <v>1</v>
      </c>
      <c r="L17" s="44"/>
      <c r="M17" s="37"/>
      <c r="N17" s="11"/>
    </row>
    <row r="18" spans="1:14" s="8" customFormat="1" x14ac:dyDescent="0.25">
      <c r="A18" s="10"/>
      <c r="B18" s="39" t="s">
        <v>26</v>
      </c>
      <c r="C18" s="28"/>
      <c r="D18" s="29"/>
      <c r="E18" s="29" t="s">
        <v>20</v>
      </c>
      <c r="F18" s="29" t="s">
        <v>193</v>
      </c>
      <c r="G18" s="29" t="s">
        <v>66</v>
      </c>
      <c r="H18" s="29" t="s">
        <v>194</v>
      </c>
      <c r="I18" s="27" t="s">
        <v>28</v>
      </c>
      <c r="J18" s="30" t="s">
        <v>195</v>
      </c>
      <c r="K18" s="43">
        <v>1</v>
      </c>
      <c r="L18" s="44"/>
      <c r="M18" s="37"/>
      <c r="N18" s="11"/>
    </row>
    <row r="19" spans="1:14" s="8" customFormat="1" x14ac:dyDescent="0.25">
      <c r="A19" s="10"/>
      <c r="B19" s="39" t="s">
        <v>26</v>
      </c>
      <c r="C19" s="28"/>
      <c r="D19" s="29"/>
      <c r="E19" s="29" t="s">
        <v>20</v>
      </c>
      <c r="F19" s="29" t="s">
        <v>193</v>
      </c>
      <c r="G19" s="29" t="s">
        <v>66</v>
      </c>
      <c r="H19" s="29" t="s">
        <v>194</v>
      </c>
      <c r="I19" s="27" t="s">
        <v>196</v>
      </c>
      <c r="J19" s="30" t="s">
        <v>197</v>
      </c>
      <c r="K19" s="43">
        <v>1</v>
      </c>
      <c r="L19" s="44"/>
      <c r="M19" s="37"/>
      <c r="N19" s="11"/>
    </row>
    <row r="20" spans="1:14" s="8" customFormat="1" x14ac:dyDescent="0.25">
      <c r="A20" s="10"/>
      <c r="B20" s="39" t="s">
        <v>26</v>
      </c>
      <c r="C20" s="28"/>
      <c r="D20" s="29"/>
      <c r="E20" s="29" t="s">
        <v>20</v>
      </c>
      <c r="F20" s="29" t="s">
        <v>193</v>
      </c>
      <c r="G20" s="29" t="s">
        <v>66</v>
      </c>
      <c r="H20" s="29" t="s">
        <v>194</v>
      </c>
      <c r="I20" s="27" t="s">
        <v>198</v>
      </c>
      <c r="J20" s="30" t="s">
        <v>199</v>
      </c>
      <c r="K20" s="43">
        <v>1</v>
      </c>
      <c r="L20" s="44"/>
      <c r="M20" s="37"/>
      <c r="N20" s="11"/>
    </row>
    <row r="21" spans="1:14" x14ac:dyDescent="0.25">
      <c r="A21" s="10"/>
      <c r="B21" s="39" t="s">
        <v>26</v>
      </c>
      <c r="C21" s="28"/>
      <c r="D21" s="29"/>
      <c r="E21" s="29" t="s">
        <v>20</v>
      </c>
      <c r="F21" s="29" t="s">
        <v>193</v>
      </c>
      <c r="G21" s="29" t="s">
        <v>66</v>
      </c>
      <c r="H21" s="29" t="s">
        <v>194</v>
      </c>
      <c r="I21" s="27" t="s">
        <v>200</v>
      </c>
      <c r="J21" s="30" t="s">
        <v>201</v>
      </c>
      <c r="K21" s="43">
        <v>1</v>
      </c>
      <c r="L21" s="44"/>
      <c r="M21" s="37"/>
      <c r="N21" s="11"/>
    </row>
    <row r="22" spans="1:14" x14ac:dyDescent="0.25">
      <c r="A22" s="10"/>
      <c r="B22" s="28"/>
      <c r="C22" s="29"/>
      <c r="D22" s="29"/>
      <c r="E22" s="29"/>
      <c r="F22" s="45"/>
      <c r="G22" s="29"/>
      <c r="H22" s="27"/>
      <c r="I22" s="46"/>
      <c r="J22" s="47"/>
      <c r="K22" s="43"/>
      <c r="L22" s="44"/>
      <c r="M22" s="38" t="s">
        <v>12</v>
      </c>
      <c r="N22" s="11"/>
    </row>
    <row r="23" spans="1:14" x14ac:dyDescent="0.25">
      <c r="A23" s="12"/>
      <c r="B23" s="39"/>
      <c r="C23" s="39"/>
      <c r="D23" s="39"/>
      <c r="E23" s="39"/>
      <c r="F23" s="39"/>
      <c r="G23" s="39"/>
      <c r="H23" s="39"/>
      <c r="I23" s="39"/>
      <c r="J23" s="39"/>
      <c r="K23" s="40"/>
      <c r="L23" s="36"/>
      <c r="M23" s="36"/>
      <c r="N23" s="16"/>
    </row>
    <row r="24" spans="1:14" x14ac:dyDescent="0.25">
      <c r="A24" s="9" t="s">
        <v>37</v>
      </c>
      <c r="B24" s="27" t="s">
        <v>38</v>
      </c>
      <c r="C24" s="28" t="s">
        <v>39</v>
      </c>
      <c r="D24" s="41" t="s">
        <v>40</v>
      </c>
      <c r="E24" s="41" t="s">
        <v>41</v>
      </c>
      <c r="F24" s="48" t="s">
        <v>42</v>
      </c>
      <c r="G24" s="41" t="s">
        <v>43</v>
      </c>
      <c r="H24" s="48" t="s">
        <v>42</v>
      </c>
      <c r="I24" s="48" t="s">
        <v>44</v>
      </c>
      <c r="J24" s="30" t="s">
        <v>45</v>
      </c>
      <c r="K24" s="49">
        <v>1</v>
      </c>
      <c r="L24" s="50"/>
      <c r="M24" s="51"/>
      <c r="N24" s="16"/>
    </row>
    <row r="25" spans="1:14" ht="30" x14ac:dyDescent="0.25">
      <c r="A25" s="10"/>
      <c r="B25" s="27" t="s">
        <v>38</v>
      </c>
      <c r="C25" s="28" t="s">
        <v>39</v>
      </c>
      <c r="D25" s="41" t="s">
        <v>40</v>
      </c>
      <c r="E25" s="41" t="s">
        <v>202</v>
      </c>
      <c r="F25" s="29" t="s">
        <v>46</v>
      </c>
      <c r="G25" s="29" t="s">
        <v>47</v>
      </c>
      <c r="H25" s="29" t="s">
        <v>48</v>
      </c>
      <c r="I25" s="27" t="s">
        <v>49</v>
      </c>
      <c r="J25" s="30" t="s">
        <v>50</v>
      </c>
      <c r="K25" s="49">
        <v>4</v>
      </c>
      <c r="L25" s="52"/>
      <c r="M25" s="51"/>
      <c r="N25" s="16"/>
    </row>
    <row r="26" spans="1:14" x14ac:dyDescent="0.25">
      <c r="A26" s="10"/>
      <c r="B26" s="39"/>
      <c r="C26" s="28"/>
      <c r="D26" s="28"/>
      <c r="E26" s="29"/>
      <c r="F26" s="53"/>
      <c r="G26" s="29"/>
      <c r="H26" s="29"/>
      <c r="I26" s="29"/>
      <c r="J26" s="54"/>
      <c r="K26" s="43"/>
      <c r="L26" s="52"/>
      <c r="M26" s="38" t="s">
        <v>12</v>
      </c>
      <c r="N26" s="16"/>
    </row>
    <row r="27" spans="1:14" x14ac:dyDescent="0.25">
      <c r="A27" s="13"/>
      <c r="B27" s="39"/>
      <c r="C27" s="28"/>
      <c r="D27" s="28"/>
      <c r="E27" s="29"/>
      <c r="F27" s="53"/>
      <c r="G27" s="29"/>
      <c r="H27" s="29"/>
      <c r="I27" s="29"/>
      <c r="J27" s="54"/>
      <c r="K27" s="43"/>
      <c r="L27" s="52"/>
      <c r="M27" s="51"/>
      <c r="N27" s="16"/>
    </row>
    <row r="28" spans="1:14" x14ac:dyDescent="0.25">
      <c r="A28" s="9" t="s">
        <v>58</v>
      </c>
      <c r="B28" s="50" t="s">
        <v>59</v>
      </c>
      <c r="C28" s="50" t="s">
        <v>60</v>
      </c>
      <c r="D28" s="50" t="s">
        <v>61</v>
      </c>
      <c r="E28" s="42" t="s">
        <v>31</v>
      </c>
      <c r="F28" s="50" t="s">
        <v>62</v>
      </c>
      <c r="G28" s="50" t="s">
        <v>22</v>
      </c>
      <c r="H28" s="42" t="s">
        <v>0</v>
      </c>
      <c r="I28" s="50" t="s">
        <v>1</v>
      </c>
      <c r="J28" s="50" t="s">
        <v>63</v>
      </c>
      <c r="K28" s="55">
        <v>7</v>
      </c>
      <c r="L28" s="52"/>
      <c r="M28" s="51"/>
      <c r="N28" s="16"/>
    </row>
    <row r="29" spans="1:14" x14ac:dyDescent="0.25">
      <c r="A29" s="13"/>
      <c r="B29" s="56" t="s">
        <v>59</v>
      </c>
      <c r="C29" s="50" t="s">
        <v>69</v>
      </c>
      <c r="D29" s="50" t="s">
        <v>70</v>
      </c>
      <c r="E29" s="42" t="s">
        <v>31</v>
      </c>
      <c r="F29" s="42" t="s">
        <v>203</v>
      </c>
      <c r="G29" s="42" t="s">
        <v>22</v>
      </c>
      <c r="H29" s="42" t="s">
        <v>0</v>
      </c>
      <c r="I29" s="42" t="s">
        <v>1</v>
      </c>
      <c r="J29" s="42" t="s">
        <v>204</v>
      </c>
      <c r="K29" s="57">
        <v>3</v>
      </c>
      <c r="L29" s="52"/>
      <c r="M29" s="51"/>
      <c r="N29" s="16"/>
    </row>
    <row r="30" spans="1:14" x14ac:dyDescent="0.25">
      <c r="A30" s="13"/>
      <c r="B30" s="50" t="s">
        <v>59</v>
      </c>
      <c r="C30" s="50" t="s">
        <v>64</v>
      </c>
      <c r="D30" s="50" t="s">
        <v>61</v>
      </c>
      <c r="E30" s="50" t="s">
        <v>20</v>
      </c>
      <c r="F30" s="50" t="s">
        <v>65</v>
      </c>
      <c r="G30" s="58" t="s">
        <v>66</v>
      </c>
      <c r="H30" s="58" t="s">
        <v>66</v>
      </c>
      <c r="I30" s="59" t="s">
        <v>67</v>
      </c>
      <c r="J30" s="50" t="s">
        <v>68</v>
      </c>
      <c r="K30" s="55">
        <v>1</v>
      </c>
      <c r="L30" s="52"/>
      <c r="M30" s="51"/>
      <c r="N30" s="16"/>
    </row>
    <row r="31" spans="1:14" x14ac:dyDescent="0.25">
      <c r="A31" s="13"/>
      <c r="B31" s="56" t="s">
        <v>59</v>
      </c>
      <c r="C31" s="50" t="s">
        <v>19</v>
      </c>
      <c r="D31" s="50" t="s">
        <v>70</v>
      </c>
      <c r="E31" s="42" t="s">
        <v>27</v>
      </c>
      <c r="F31" s="58" t="s">
        <v>134</v>
      </c>
      <c r="G31" s="58" t="s">
        <v>22</v>
      </c>
      <c r="H31" s="58" t="s">
        <v>0</v>
      </c>
      <c r="I31" s="58" t="s">
        <v>1</v>
      </c>
      <c r="J31" s="58" t="s">
        <v>205</v>
      </c>
      <c r="K31" s="60">
        <v>2</v>
      </c>
      <c r="L31" s="52"/>
      <c r="M31" s="51"/>
      <c r="N31" s="16"/>
    </row>
    <row r="32" spans="1:14" x14ac:dyDescent="0.25">
      <c r="A32" s="13"/>
      <c r="B32" s="56" t="s">
        <v>59</v>
      </c>
      <c r="C32" s="50" t="s">
        <v>69</v>
      </c>
      <c r="D32" s="50" t="s">
        <v>70</v>
      </c>
      <c r="E32" s="58" t="s">
        <v>31</v>
      </c>
      <c r="F32" s="58" t="s">
        <v>71</v>
      </c>
      <c r="G32" s="58" t="s">
        <v>66</v>
      </c>
      <c r="H32" s="58" t="s">
        <v>72</v>
      </c>
      <c r="I32" s="58" t="s">
        <v>73</v>
      </c>
      <c r="J32" s="58" t="s">
        <v>74</v>
      </c>
      <c r="K32" s="57">
        <v>1</v>
      </c>
      <c r="L32" s="52"/>
      <c r="M32" s="51"/>
      <c r="N32" s="16"/>
    </row>
    <row r="33" spans="1:14" x14ac:dyDescent="0.25">
      <c r="A33" s="13"/>
      <c r="B33" s="56" t="s">
        <v>59</v>
      </c>
      <c r="C33" s="50" t="s">
        <v>69</v>
      </c>
      <c r="D33" s="50" t="s">
        <v>70</v>
      </c>
      <c r="E33" s="58" t="s">
        <v>31</v>
      </c>
      <c r="F33" s="58" t="s">
        <v>71</v>
      </c>
      <c r="G33" s="58" t="s">
        <v>66</v>
      </c>
      <c r="H33" s="58" t="s">
        <v>72</v>
      </c>
      <c r="I33" s="58" t="s">
        <v>1</v>
      </c>
      <c r="J33" s="58" t="s">
        <v>206</v>
      </c>
      <c r="K33" s="60">
        <v>1</v>
      </c>
      <c r="L33" s="52"/>
      <c r="M33" s="51"/>
      <c r="N33" s="16"/>
    </row>
    <row r="34" spans="1:14" x14ac:dyDescent="0.25">
      <c r="A34" s="13"/>
      <c r="B34" s="56" t="s">
        <v>59</v>
      </c>
      <c r="C34" s="50" t="s">
        <v>69</v>
      </c>
      <c r="D34" s="50" t="s">
        <v>70</v>
      </c>
      <c r="E34" s="58" t="s">
        <v>31</v>
      </c>
      <c r="F34" s="58" t="s">
        <v>71</v>
      </c>
      <c r="G34" s="58" t="s">
        <v>66</v>
      </c>
      <c r="H34" s="58" t="s">
        <v>72</v>
      </c>
      <c r="I34" s="58" t="s">
        <v>73</v>
      </c>
      <c r="J34" s="58" t="s">
        <v>207</v>
      </c>
      <c r="K34" s="57">
        <v>1</v>
      </c>
      <c r="L34" s="52"/>
      <c r="M34" s="51"/>
      <c r="N34" s="16"/>
    </row>
    <row r="35" spans="1:14" x14ac:dyDescent="0.25">
      <c r="A35" s="13"/>
      <c r="B35" s="56" t="s">
        <v>59</v>
      </c>
      <c r="C35" s="50" t="s">
        <v>69</v>
      </c>
      <c r="D35" s="50" t="s">
        <v>70</v>
      </c>
      <c r="E35" s="58" t="s">
        <v>31</v>
      </c>
      <c r="F35" s="58" t="s">
        <v>71</v>
      </c>
      <c r="G35" s="58" t="s">
        <v>66</v>
      </c>
      <c r="H35" s="58" t="s">
        <v>72</v>
      </c>
      <c r="I35" s="58" t="s">
        <v>73</v>
      </c>
      <c r="J35" s="58" t="s">
        <v>76</v>
      </c>
      <c r="K35" s="57">
        <v>1</v>
      </c>
      <c r="L35" s="61"/>
      <c r="M35" s="61"/>
      <c r="N35" s="16"/>
    </row>
    <row r="36" spans="1:14" x14ac:dyDescent="0.25">
      <c r="A36" s="13"/>
      <c r="B36" s="56" t="s">
        <v>59</v>
      </c>
      <c r="C36" s="50" t="s">
        <v>69</v>
      </c>
      <c r="D36" s="50" t="s">
        <v>70</v>
      </c>
      <c r="E36" s="58" t="s">
        <v>31</v>
      </c>
      <c r="F36" s="58" t="s">
        <v>71</v>
      </c>
      <c r="G36" s="58" t="s">
        <v>66</v>
      </c>
      <c r="H36" s="58" t="s">
        <v>72</v>
      </c>
      <c r="I36" s="58" t="s">
        <v>73</v>
      </c>
      <c r="J36" s="58" t="s">
        <v>77</v>
      </c>
      <c r="K36" s="57">
        <v>1</v>
      </c>
      <c r="L36" s="37"/>
      <c r="M36" s="37"/>
      <c r="N36" s="16"/>
    </row>
    <row r="37" spans="1:14" x14ac:dyDescent="0.25">
      <c r="A37" s="13"/>
      <c r="B37" s="56" t="s">
        <v>59</v>
      </c>
      <c r="C37" s="50" t="s">
        <v>69</v>
      </c>
      <c r="D37" s="50" t="s">
        <v>70</v>
      </c>
      <c r="E37" s="58" t="s">
        <v>31</v>
      </c>
      <c r="F37" s="58" t="s">
        <v>71</v>
      </c>
      <c r="G37" s="58" t="s">
        <v>66</v>
      </c>
      <c r="H37" s="58" t="s">
        <v>72</v>
      </c>
      <c r="I37" s="58" t="s">
        <v>73</v>
      </c>
      <c r="J37" s="58" t="s">
        <v>75</v>
      </c>
      <c r="K37" s="57">
        <v>1</v>
      </c>
      <c r="L37" s="37"/>
      <c r="M37" s="37"/>
      <c r="N37" s="16"/>
    </row>
    <row r="38" spans="1:14" x14ac:dyDescent="0.25">
      <c r="A38" s="13"/>
      <c r="B38" s="62"/>
      <c r="C38" s="62"/>
      <c r="D38" s="62"/>
      <c r="E38" s="63"/>
      <c r="F38" s="64"/>
      <c r="G38" s="63"/>
      <c r="H38" s="63"/>
      <c r="I38" s="63"/>
      <c r="J38" s="65"/>
      <c r="K38" s="57"/>
      <c r="L38" s="37"/>
      <c r="M38" s="38" t="s">
        <v>12</v>
      </c>
      <c r="N38" s="16"/>
    </row>
    <row r="39" spans="1:14" x14ac:dyDescent="0.25">
      <c r="A39" s="13"/>
      <c r="B39" s="62"/>
      <c r="C39" s="62"/>
      <c r="D39" s="62"/>
      <c r="E39" s="63"/>
      <c r="F39" s="64"/>
      <c r="G39" s="63"/>
      <c r="H39" s="63"/>
      <c r="I39" s="63"/>
      <c r="J39" s="65"/>
      <c r="K39" s="57"/>
      <c r="L39" s="37"/>
      <c r="M39" s="37"/>
      <c r="N39" s="16"/>
    </row>
    <row r="40" spans="1:14" x14ac:dyDescent="0.25">
      <c r="A40" s="9" t="s">
        <v>78</v>
      </c>
      <c r="B40" s="28" t="s">
        <v>79</v>
      </c>
      <c r="C40" s="29" t="s">
        <v>19</v>
      </c>
      <c r="D40" s="29" t="s">
        <v>19</v>
      </c>
      <c r="E40" s="39" t="s">
        <v>31</v>
      </c>
      <c r="F40" s="42" t="s">
        <v>80</v>
      </c>
      <c r="G40" s="29" t="s">
        <v>81</v>
      </c>
      <c r="H40" s="66" t="s">
        <v>82</v>
      </c>
      <c r="I40" s="27" t="s">
        <v>83</v>
      </c>
      <c r="J40" s="30" t="s">
        <v>53</v>
      </c>
      <c r="K40" s="43">
        <v>2</v>
      </c>
      <c r="L40" s="37"/>
      <c r="M40" s="37"/>
      <c r="N40" s="16"/>
    </row>
    <row r="41" spans="1:14" x14ac:dyDescent="0.25">
      <c r="A41" s="13"/>
      <c r="B41" s="28" t="s">
        <v>79</v>
      </c>
      <c r="C41" s="29" t="s">
        <v>19</v>
      </c>
      <c r="D41" s="29" t="s">
        <v>19</v>
      </c>
      <c r="E41" s="39" t="s">
        <v>31</v>
      </c>
      <c r="F41" s="42" t="s">
        <v>80</v>
      </c>
      <c r="G41" s="29" t="s">
        <v>81</v>
      </c>
      <c r="H41" s="66" t="s">
        <v>82</v>
      </c>
      <c r="I41" s="27" t="s">
        <v>84</v>
      </c>
      <c r="J41" s="30" t="s">
        <v>54</v>
      </c>
      <c r="K41" s="43">
        <v>2</v>
      </c>
      <c r="L41" s="67"/>
      <c r="M41" s="37"/>
      <c r="N41" s="16"/>
    </row>
    <row r="42" spans="1:14" x14ac:dyDescent="0.25">
      <c r="A42" s="13"/>
      <c r="B42" s="28" t="s">
        <v>79</v>
      </c>
      <c r="C42" s="29" t="s">
        <v>19</v>
      </c>
      <c r="D42" s="29" t="s">
        <v>19</v>
      </c>
      <c r="E42" s="39" t="s">
        <v>31</v>
      </c>
      <c r="F42" s="42" t="s">
        <v>80</v>
      </c>
      <c r="G42" s="29" t="s">
        <v>81</v>
      </c>
      <c r="H42" s="66" t="s">
        <v>82</v>
      </c>
      <c r="I42" s="27" t="s">
        <v>24</v>
      </c>
      <c r="J42" s="30" t="s">
        <v>55</v>
      </c>
      <c r="K42" s="43">
        <v>2</v>
      </c>
      <c r="L42" s="61"/>
      <c r="M42" s="38"/>
      <c r="N42" s="16"/>
    </row>
    <row r="43" spans="1:14" x14ac:dyDescent="0.25">
      <c r="A43" s="13"/>
      <c r="B43" s="28" t="s">
        <v>79</v>
      </c>
      <c r="C43" s="29" t="s">
        <v>19</v>
      </c>
      <c r="D43" s="29" t="s">
        <v>19</v>
      </c>
      <c r="E43" s="39" t="s">
        <v>31</v>
      </c>
      <c r="F43" s="42" t="s">
        <v>80</v>
      </c>
      <c r="G43" s="29" t="s">
        <v>81</v>
      </c>
      <c r="H43" s="66" t="s">
        <v>82</v>
      </c>
      <c r="I43" s="27" t="s">
        <v>56</v>
      </c>
      <c r="J43" s="30" t="s">
        <v>57</v>
      </c>
      <c r="K43" s="43">
        <v>2</v>
      </c>
      <c r="L43" s="31"/>
      <c r="M43" s="31"/>
      <c r="N43" s="16"/>
    </row>
    <row r="44" spans="1:14" x14ac:dyDescent="0.25">
      <c r="A44" s="13"/>
      <c r="B44" s="28" t="s">
        <v>79</v>
      </c>
      <c r="C44" s="29" t="s">
        <v>85</v>
      </c>
      <c r="D44" s="29" t="s">
        <v>86</v>
      </c>
      <c r="E44" s="39" t="s">
        <v>27</v>
      </c>
      <c r="F44" s="42" t="s">
        <v>87</v>
      </c>
      <c r="G44" s="29" t="s">
        <v>0</v>
      </c>
      <c r="H44" s="29" t="s">
        <v>1</v>
      </c>
      <c r="I44" s="27"/>
      <c r="J44" s="30" t="s">
        <v>88</v>
      </c>
      <c r="K44" s="43">
        <v>5</v>
      </c>
      <c r="L44" s="31"/>
      <c r="M44" s="31"/>
      <c r="N44" s="16"/>
    </row>
    <row r="45" spans="1:14" x14ac:dyDescent="0.25">
      <c r="A45" s="13"/>
      <c r="B45" s="28" t="s">
        <v>79</v>
      </c>
      <c r="C45" s="28" t="s">
        <v>208</v>
      </c>
      <c r="D45" s="28" t="s">
        <v>208</v>
      </c>
      <c r="E45" s="29" t="s">
        <v>31</v>
      </c>
      <c r="F45" s="29" t="s">
        <v>209</v>
      </c>
      <c r="G45" s="29" t="s">
        <v>0</v>
      </c>
      <c r="H45" s="29" t="s">
        <v>1</v>
      </c>
      <c r="I45" s="29" t="s">
        <v>1</v>
      </c>
      <c r="J45" s="30">
        <v>45807106</v>
      </c>
      <c r="K45" s="43">
        <v>1</v>
      </c>
      <c r="L45" s="37"/>
      <c r="M45" s="31"/>
      <c r="N45" s="16"/>
    </row>
    <row r="46" spans="1:14" x14ac:dyDescent="0.25">
      <c r="A46" s="13"/>
      <c r="B46" s="28" t="s">
        <v>79</v>
      </c>
      <c r="C46" s="28" t="s">
        <v>210</v>
      </c>
      <c r="D46" s="28" t="s">
        <v>210</v>
      </c>
      <c r="E46" s="29" t="s">
        <v>31</v>
      </c>
      <c r="F46" s="29" t="s">
        <v>211</v>
      </c>
      <c r="G46" s="29" t="s">
        <v>81</v>
      </c>
      <c r="H46" s="29" t="s">
        <v>1</v>
      </c>
      <c r="I46" s="29" t="s">
        <v>1</v>
      </c>
      <c r="J46" s="30" t="s">
        <v>212</v>
      </c>
      <c r="K46" s="43">
        <v>2</v>
      </c>
      <c r="L46" s="37"/>
      <c r="M46" s="31"/>
      <c r="N46" s="16"/>
    </row>
    <row r="47" spans="1:14" x14ac:dyDescent="0.25">
      <c r="A47" s="13"/>
      <c r="B47" s="28" t="s">
        <v>79</v>
      </c>
      <c r="C47" s="28" t="s">
        <v>213</v>
      </c>
      <c r="D47" s="28" t="s">
        <v>213</v>
      </c>
      <c r="E47" s="29" t="s">
        <v>31</v>
      </c>
      <c r="F47" s="29" t="s">
        <v>214</v>
      </c>
      <c r="G47" s="29" t="s">
        <v>81</v>
      </c>
      <c r="H47" s="29" t="s">
        <v>215</v>
      </c>
      <c r="I47" s="29" t="s">
        <v>1</v>
      </c>
      <c r="J47" s="30" t="s">
        <v>216</v>
      </c>
      <c r="K47" s="43">
        <v>2</v>
      </c>
      <c r="L47" s="37"/>
      <c r="M47" s="37"/>
      <c r="N47" s="16"/>
    </row>
    <row r="48" spans="1:14" x14ac:dyDescent="0.25">
      <c r="A48" s="13"/>
      <c r="B48" s="28" t="s">
        <v>79</v>
      </c>
      <c r="C48" s="28" t="s">
        <v>213</v>
      </c>
      <c r="D48" s="28" t="s">
        <v>213</v>
      </c>
      <c r="E48" s="29" t="s">
        <v>31</v>
      </c>
      <c r="F48" s="29" t="s">
        <v>214</v>
      </c>
      <c r="G48" s="29" t="s">
        <v>81</v>
      </c>
      <c r="H48" s="29" t="s">
        <v>217</v>
      </c>
      <c r="I48" s="27" t="s">
        <v>84</v>
      </c>
      <c r="J48" s="30" t="s">
        <v>218</v>
      </c>
      <c r="K48" s="43">
        <v>1</v>
      </c>
      <c r="L48" s="31"/>
      <c r="M48" s="31"/>
      <c r="N48" s="16"/>
    </row>
    <row r="49" spans="1:14" x14ac:dyDescent="0.25">
      <c r="A49" s="13"/>
      <c r="B49" s="28" t="s">
        <v>79</v>
      </c>
      <c r="C49" s="28" t="s">
        <v>213</v>
      </c>
      <c r="D49" s="28" t="s">
        <v>213</v>
      </c>
      <c r="E49" s="29" t="s">
        <v>31</v>
      </c>
      <c r="F49" s="29" t="s">
        <v>214</v>
      </c>
      <c r="G49" s="29" t="s">
        <v>81</v>
      </c>
      <c r="H49" s="29" t="s">
        <v>217</v>
      </c>
      <c r="I49" s="27" t="s">
        <v>24</v>
      </c>
      <c r="J49" s="30" t="s">
        <v>219</v>
      </c>
      <c r="K49" s="43">
        <v>1</v>
      </c>
      <c r="L49" s="31"/>
      <c r="M49" s="31"/>
      <c r="N49" s="16"/>
    </row>
    <row r="50" spans="1:14" x14ac:dyDescent="0.25">
      <c r="A50" s="13"/>
      <c r="B50" s="28" t="s">
        <v>79</v>
      </c>
      <c r="C50" s="28" t="s">
        <v>213</v>
      </c>
      <c r="D50" s="28" t="s">
        <v>213</v>
      </c>
      <c r="E50" s="29" t="s">
        <v>31</v>
      </c>
      <c r="F50" s="29" t="s">
        <v>214</v>
      </c>
      <c r="G50" s="29" t="s">
        <v>81</v>
      </c>
      <c r="H50" s="29" t="s">
        <v>217</v>
      </c>
      <c r="I50" s="27" t="s">
        <v>56</v>
      </c>
      <c r="J50" s="30" t="s">
        <v>220</v>
      </c>
      <c r="K50" s="43">
        <v>1</v>
      </c>
      <c r="L50" s="37"/>
      <c r="M50" s="37"/>
      <c r="N50" s="16"/>
    </row>
    <row r="51" spans="1:14" x14ac:dyDescent="0.25">
      <c r="A51" s="13"/>
      <c r="B51" s="28" t="s">
        <v>79</v>
      </c>
      <c r="C51" s="28" t="s">
        <v>221</v>
      </c>
      <c r="D51" s="28" t="s">
        <v>221</v>
      </c>
      <c r="E51" s="29" t="s">
        <v>31</v>
      </c>
      <c r="F51" s="42" t="s">
        <v>222</v>
      </c>
      <c r="G51" s="29" t="s">
        <v>0</v>
      </c>
      <c r="H51" s="29" t="s">
        <v>1</v>
      </c>
      <c r="I51" s="29" t="s">
        <v>1</v>
      </c>
      <c r="J51" s="68" t="s">
        <v>223</v>
      </c>
      <c r="K51" s="43">
        <v>1</v>
      </c>
      <c r="L51" s="61"/>
      <c r="M51" s="38"/>
      <c r="N51" s="16"/>
    </row>
    <row r="52" spans="1:14" x14ac:dyDescent="0.25">
      <c r="A52" s="13"/>
      <c r="B52" s="27" t="s">
        <v>79</v>
      </c>
      <c r="C52" s="28" t="s">
        <v>224</v>
      </c>
      <c r="D52" s="69" t="s">
        <v>225</v>
      </c>
      <c r="E52" s="70" t="s">
        <v>52</v>
      </c>
      <c r="F52" s="70" t="s">
        <v>226</v>
      </c>
      <c r="G52" s="70" t="s">
        <v>146</v>
      </c>
      <c r="H52" s="70" t="s">
        <v>0</v>
      </c>
      <c r="I52" s="70" t="s">
        <v>1</v>
      </c>
      <c r="J52" s="71">
        <v>45807106</v>
      </c>
      <c r="K52" s="72">
        <v>2</v>
      </c>
      <c r="L52" s="73"/>
      <c r="M52" s="74"/>
      <c r="N52" s="16"/>
    </row>
    <row r="53" spans="1:14" x14ac:dyDescent="0.25">
      <c r="A53" s="13"/>
      <c r="B53" s="27" t="s">
        <v>79</v>
      </c>
      <c r="C53" s="28" t="s">
        <v>224</v>
      </c>
      <c r="D53" s="69" t="s">
        <v>225</v>
      </c>
      <c r="E53" s="70" t="s">
        <v>52</v>
      </c>
      <c r="F53" s="70" t="s">
        <v>226</v>
      </c>
      <c r="G53" s="70" t="s">
        <v>146</v>
      </c>
      <c r="H53" s="70" t="s">
        <v>227</v>
      </c>
      <c r="I53" s="70" t="s">
        <v>99</v>
      </c>
      <c r="J53" s="71">
        <v>44574302</v>
      </c>
      <c r="K53" s="72">
        <v>1</v>
      </c>
      <c r="L53" s="73"/>
      <c r="M53" s="74"/>
      <c r="N53" s="16"/>
    </row>
    <row r="54" spans="1:14" x14ac:dyDescent="0.25">
      <c r="A54" s="13"/>
      <c r="B54" s="27" t="s">
        <v>79</v>
      </c>
      <c r="C54" s="28" t="s">
        <v>224</v>
      </c>
      <c r="D54" s="69" t="s">
        <v>225</v>
      </c>
      <c r="E54" s="70" t="s">
        <v>52</v>
      </c>
      <c r="F54" s="70" t="s">
        <v>228</v>
      </c>
      <c r="G54" s="70" t="s">
        <v>229</v>
      </c>
      <c r="H54" s="70" t="s">
        <v>230</v>
      </c>
      <c r="I54" s="70" t="s">
        <v>1</v>
      </c>
      <c r="J54" s="71" t="s">
        <v>231</v>
      </c>
      <c r="K54" s="72">
        <v>1</v>
      </c>
      <c r="L54" s="73"/>
      <c r="M54" s="74"/>
      <c r="N54" s="16"/>
    </row>
    <row r="55" spans="1:14" x14ac:dyDescent="0.25">
      <c r="A55" s="13"/>
      <c r="B55" s="27" t="s">
        <v>79</v>
      </c>
      <c r="C55" s="28" t="s">
        <v>224</v>
      </c>
      <c r="D55" s="69" t="s">
        <v>225</v>
      </c>
      <c r="E55" s="70" t="s">
        <v>52</v>
      </c>
      <c r="F55" s="70" t="s">
        <v>228</v>
      </c>
      <c r="G55" s="70" t="s">
        <v>229</v>
      </c>
      <c r="H55" s="70" t="s">
        <v>230</v>
      </c>
      <c r="I55" s="70" t="s">
        <v>232</v>
      </c>
      <c r="J55" s="71" t="s">
        <v>233</v>
      </c>
      <c r="K55" s="72">
        <v>1</v>
      </c>
      <c r="L55" s="73"/>
      <c r="M55" s="74"/>
      <c r="N55" s="16"/>
    </row>
    <row r="56" spans="1:14" x14ac:dyDescent="0.25">
      <c r="A56" s="13"/>
      <c r="B56" s="27" t="s">
        <v>79</v>
      </c>
      <c r="C56" s="28" t="s">
        <v>224</v>
      </c>
      <c r="D56" s="69" t="s">
        <v>225</v>
      </c>
      <c r="E56" s="70" t="s">
        <v>52</v>
      </c>
      <c r="F56" s="70" t="s">
        <v>228</v>
      </c>
      <c r="G56" s="70" t="s">
        <v>229</v>
      </c>
      <c r="H56" s="70" t="s">
        <v>230</v>
      </c>
      <c r="I56" s="70" t="s">
        <v>56</v>
      </c>
      <c r="J56" s="71" t="s">
        <v>234</v>
      </c>
      <c r="K56" s="72">
        <v>1</v>
      </c>
      <c r="L56" s="73"/>
      <c r="M56" s="74"/>
      <c r="N56" s="16"/>
    </row>
    <row r="57" spans="1:14" x14ac:dyDescent="0.25">
      <c r="A57" s="13"/>
      <c r="B57" s="27" t="s">
        <v>79</v>
      </c>
      <c r="C57" s="28" t="s">
        <v>224</v>
      </c>
      <c r="D57" s="69" t="s">
        <v>225</v>
      </c>
      <c r="E57" s="70" t="s">
        <v>52</v>
      </c>
      <c r="F57" s="70" t="s">
        <v>228</v>
      </c>
      <c r="G57" s="70" t="s">
        <v>229</v>
      </c>
      <c r="H57" s="70" t="s">
        <v>230</v>
      </c>
      <c r="I57" s="70" t="s">
        <v>23</v>
      </c>
      <c r="J57" s="71" t="s">
        <v>235</v>
      </c>
      <c r="K57" s="72">
        <v>1</v>
      </c>
      <c r="L57" s="73"/>
      <c r="M57" s="74"/>
      <c r="N57" s="16"/>
    </row>
    <row r="58" spans="1:14" x14ac:dyDescent="0.25">
      <c r="A58" s="13"/>
      <c r="B58" s="27" t="s">
        <v>79</v>
      </c>
      <c r="C58" s="28" t="s">
        <v>236</v>
      </c>
      <c r="D58" s="69" t="s">
        <v>237</v>
      </c>
      <c r="E58" s="70" t="s">
        <v>52</v>
      </c>
      <c r="F58" s="42" t="s">
        <v>238</v>
      </c>
      <c r="G58" s="70" t="s">
        <v>229</v>
      </c>
      <c r="H58" s="70" t="s">
        <v>230</v>
      </c>
      <c r="I58" s="70" t="s">
        <v>1</v>
      </c>
      <c r="J58" s="75" t="s">
        <v>239</v>
      </c>
      <c r="K58" s="72">
        <v>1</v>
      </c>
      <c r="L58" s="42"/>
      <c r="M58" s="76"/>
      <c r="N58" s="16"/>
    </row>
    <row r="59" spans="1:14" x14ac:dyDescent="0.25">
      <c r="A59" s="13"/>
      <c r="B59" s="27" t="s">
        <v>79</v>
      </c>
      <c r="C59" s="28" t="s">
        <v>236</v>
      </c>
      <c r="D59" s="69" t="s">
        <v>237</v>
      </c>
      <c r="E59" s="70" t="s">
        <v>52</v>
      </c>
      <c r="F59" s="42" t="s">
        <v>240</v>
      </c>
      <c r="G59" s="70" t="s">
        <v>229</v>
      </c>
      <c r="H59" s="70" t="s">
        <v>230</v>
      </c>
      <c r="I59" s="70" t="s">
        <v>23</v>
      </c>
      <c r="J59" s="77" t="s">
        <v>241</v>
      </c>
      <c r="K59" s="72">
        <v>1</v>
      </c>
      <c r="L59" s="42"/>
      <c r="M59" s="76"/>
      <c r="N59" s="16"/>
    </row>
    <row r="60" spans="1:14" x14ac:dyDescent="0.25">
      <c r="A60" s="13"/>
      <c r="B60" s="27" t="s">
        <v>79</v>
      </c>
      <c r="C60" s="28" t="s">
        <v>236</v>
      </c>
      <c r="D60" s="69" t="s">
        <v>237</v>
      </c>
      <c r="E60" s="70" t="s">
        <v>52</v>
      </c>
      <c r="F60" s="42" t="s">
        <v>242</v>
      </c>
      <c r="G60" s="70" t="s">
        <v>229</v>
      </c>
      <c r="H60" s="70" t="s">
        <v>230</v>
      </c>
      <c r="I60" s="70" t="s">
        <v>56</v>
      </c>
      <c r="J60" s="75" t="s">
        <v>243</v>
      </c>
      <c r="K60" s="72">
        <v>1</v>
      </c>
      <c r="L60" s="61"/>
      <c r="M60" s="76"/>
      <c r="N60" s="16"/>
    </row>
    <row r="61" spans="1:14" x14ac:dyDescent="0.25">
      <c r="A61" s="13"/>
      <c r="B61" s="27" t="s">
        <v>79</v>
      </c>
      <c r="C61" s="28" t="s">
        <v>236</v>
      </c>
      <c r="D61" s="69" t="s">
        <v>237</v>
      </c>
      <c r="E61" s="70" t="s">
        <v>52</v>
      </c>
      <c r="F61" s="42" t="s">
        <v>244</v>
      </c>
      <c r="G61" s="70" t="s">
        <v>229</v>
      </c>
      <c r="H61" s="70" t="s">
        <v>230</v>
      </c>
      <c r="I61" s="70" t="s">
        <v>232</v>
      </c>
      <c r="J61" s="75" t="s">
        <v>245</v>
      </c>
      <c r="K61" s="72">
        <v>1</v>
      </c>
      <c r="L61" s="42"/>
      <c r="M61" s="76"/>
      <c r="N61" s="16"/>
    </row>
    <row r="62" spans="1:14" x14ac:dyDescent="0.25">
      <c r="A62" s="13"/>
      <c r="B62" s="28"/>
      <c r="C62" s="28"/>
      <c r="D62" s="29"/>
      <c r="E62" s="29"/>
      <c r="F62" s="29"/>
      <c r="G62" s="29"/>
      <c r="H62" s="29"/>
      <c r="I62" s="27"/>
      <c r="J62" s="30"/>
      <c r="K62" s="43"/>
      <c r="L62" s="42"/>
      <c r="M62" s="38" t="s">
        <v>12</v>
      </c>
      <c r="N62" s="16"/>
    </row>
    <row r="63" spans="1:14" x14ac:dyDescent="0.25">
      <c r="A63" s="13"/>
      <c r="B63" s="42"/>
      <c r="C63" s="42"/>
      <c r="D63" s="42"/>
      <c r="E63" s="42"/>
      <c r="F63" s="42"/>
      <c r="G63" s="42"/>
      <c r="H63" s="42"/>
      <c r="I63" s="42"/>
      <c r="J63" s="42"/>
      <c r="K63" s="57"/>
      <c r="L63" s="61"/>
      <c r="M63" s="76"/>
      <c r="N63" s="16"/>
    </row>
    <row r="64" spans="1:14" x14ac:dyDescent="0.25">
      <c r="A64" s="13"/>
      <c r="B64" s="42"/>
      <c r="C64" s="42"/>
      <c r="D64" s="42"/>
      <c r="E64" s="42"/>
      <c r="F64" s="78"/>
      <c r="G64" s="42"/>
      <c r="H64" s="42"/>
      <c r="I64" s="42"/>
      <c r="J64" s="42"/>
      <c r="K64" s="57"/>
      <c r="L64" s="37"/>
      <c r="M64" s="31"/>
      <c r="N64" s="16"/>
    </row>
    <row r="65" spans="1:14" x14ac:dyDescent="0.25">
      <c r="A65" s="9" t="s">
        <v>89</v>
      </c>
      <c r="B65" s="42" t="s">
        <v>173</v>
      </c>
      <c r="C65" s="42"/>
      <c r="D65" s="42"/>
      <c r="E65" s="41" t="s">
        <v>27</v>
      </c>
      <c r="F65" s="41" t="s">
        <v>90</v>
      </c>
      <c r="G65" s="79"/>
      <c r="H65" s="41" t="s">
        <v>0</v>
      </c>
      <c r="I65" s="48" t="s">
        <v>1</v>
      </c>
      <c r="J65" s="80" t="s">
        <v>91</v>
      </c>
      <c r="K65" s="81">
        <v>3</v>
      </c>
      <c r="L65" s="37"/>
      <c r="M65" s="31"/>
      <c r="N65" s="16"/>
    </row>
    <row r="66" spans="1:14" x14ac:dyDescent="0.25">
      <c r="A66" s="13"/>
      <c r="B66" s="42" t="s">
        <v>173</v>
      </c>
      <c r="C66" s="42"/>
      <c r="D66" s="42"/>
      <c r="E66" s="41" t="s">
        <v>27</v>
      </c>
      <c r="F66" s="41" t="s">
        <v>92</v>
      </c>
      <c r="G66" s="79"/>
      <c r="H66" s="41" t="s">
        <v>93</v>
      </c>
      <c r="I66" s="82" t="s">
        <v>99</v>
      </c>
      <c r="J66" s="80" t="s">
        <v>94</v>
      </c>
      <c r="K66" s="81">
        <v>1</v>
      </c>
      <c r="L66" s="37"/>
      <c r="M66" s="31"/>
      <c r="N66" s="16"/>
    </row>
    <row r="67" spans="1:14" x14ac:dyDescent="0.25">
      <c r="A67" s="13"/>
      <c r="B67" s="42" t="s">
        <v>173</v>
      </c>
      <c r="C67" s="42"/>
      <c r="D67" s="42"/>
      <c r="E67" s="29" t="s">
        <v>31</v>
      </c>
      <c r="F67" s="29" t="s">
        <v>95</v>
      </c>
      <c r="G67" s="29" t="s">
        <v>22</v>
      </c>
      <c r="H67" s="41" t="s">
        <v>0</v>
      </c>
      <c r="I67" s="27" t="s">
        <v>1</v>
      </c>
      <c r="J67" s="54" t="s">
        <v>96</v>
      </c>
      <c r="K67" s="43">
        <v>1</v>
      </c>
      <c r="L67" s="61"/>
      <c r="M67" s="38"/>
      <c r="N67" s="16"/>
    </row>
    <row r="68" spans="1:14" x14ac:dyDescent="0.25">
      <c r="A68" s="13"/>
      <c r="B68" s="42" t="s">
        <v>173</v>
      </c>
      <c r="C68" s="42"/>
      <c r="D68" s="42"/>
      <c r="E68" s="41" t="s">
        <v>31</v>
      </c>
      <c r="F68" s="41" t="s">
        <v>97</v>
      </c>
      <c r="G68" s="41" t="s">
        <v>22</v>
      </c>
      <c r="H68" s="41" t="s">
        <v>0</v>
      </c>
      <c r="I68" s="48" t="s">
        <v>1</v>
      </c>
      <c r="J68" s="80" t="s">
        <v>98</v>
      </c>
      <c r="K68" s="81">
        <v>1</v>
      </c>
      <c r="L68" s="37"/>
      <c r="M68" s="76"/>
      <c r="N68" s="16"/>
    </row>
    <row r="69" spans="1:14" x14ac:dyDescent="0.25">
      <c r="A69" s="13"/>
      <c r="B69" s="42" t="s">
        <v>173</v>
      </c>
      <c r="C69" s="42"/>
      <c r="D69" s="42"/>
      <c r="E69" s="83" t="s">
        <v>31</v>
      </c>
      <c r="F69" s="83" t="s">
        <v>97</v>
      </c>
      <c r="G69" s="83" t="s">
        <v>22</v>
      </c>
      <c r="H69" s="83" t="s">
        <v>93</v>
      </c>
      <c r="I69" s="83" t="s">
        <v>99</v>
      </c>
      <c r="J69" s="80" t="s">
        <v>100</v>
      </c>
      <c r="K69" s="81">
        <v>1</v>
      </c>
      <c r="L69" s="37"/>
      <c r="M69" s="76"/>
      <c r="N69" s="16"/>
    </row>
    <row r="70" spans="1:14" x14ac:dyDescent="0.25">
      <c r="A70" s="13"/>
      <c r="B70" s="42" t="s">
        <v>173</v>
      </c>
      <c r="C70" s="42"/>
      <c r="D70" s="42"/>
      <c r="E70" s="83" t="s">
        <v>31</v>
      </c>
      <c r="F70" s="29" t="s">
        <v>246</v>
      </c>
      <c r="G70" s="29" t="s">
        <v>22</v>
      </c>
      <c r="H70" s="29" t="s">
        <v>0</v>
      </c>
      <c r="I70" s="27" t="s">
        <v>1</v>
      </c>
      <c r="J70" s="54" t="s">
        <v>247</v>
      </c>
      <c r="K70" s="43">
        <v>2</v>
      </c>
      <c r="L70" s="37"/>
      <c r="M70" s="76"/>
      <c r="N70" s="16"/>
    </row>
    <row r="71" spans="1:14" x14ac:dyDescent="0.25">
      <c r="A71" s="13"/>
      <c r="B71" s="42"/>
      <c r="C71" s="42"/>
      <c r="D71" s="42"/>
      <c r="E71" s="83"/>
      <c r="F71" s="84"/>
      <c r="G71" s="83"/>
      <c r="H71" s="83"/>
      <c r="I71" s="83"/>
      <c r="J71" s="80"/>
      <c r="K71" s="81"/>
      <c r="L71" s="37"/>
      <c r="M71" s="38" t="s">
        <v>12</v>
      </c>
      <c r="N71" s="16"/>
    </row>
    <row r="72" spans="1:14" x14ac:dyDescent="0.25">
      <c r="A72" s="13"/>
      <c r="B72" s="42"/>
      <c r="C72" s="42"/>
      <c r="D72" s="42"/>
      <c r="E72" s="42"/>
      <c r="F72" s="78"/>
      <c r="G72" s="42"/>
      <c r="H72" s="42"/>
      <c r="I72" s="42"/>
      <c r="J72" s="42"/>
      <c r="K72" s="57"/>
      <c r="L72" s="61"/>
      <c r="M72" s="38"/>
      <c r="N72" s="16"/>
    </row>
    <row r="73" spans="1:14" x14ac:dyDescent="0.25">
      <c r="A73" s="9" t="s">
        <v>101</v>
      </c>
      <c r="B73" s="42" t="s">
        <v>102</v>
      </c>
      <c r="C73" s="42" t="s">
        <v>51</v>
      </c>
      <c r="D73" s="42" t="s">
        <v>103</v>
      </c>
      <c r="E73" s="42" t="s">
        <v>52</v>
      </c>
      <c r="F73" s="78" t="s">
        <v>104</v>
      </c>
      <c r="G73" s="42" t="s">
        <v>105</v>
      </c>
      <c r="H73" s="42" t="s">
        <v>0</v>
      </c>
      <c r="I73" s="42" t="s">
        <v>1</v>
      </c>
      <c r="J73" s="42" t="s">
        <v>106</v>
      </c>
      <c r="K73" s="57">
        <v>2</v>
      </c>
      <c r="L73" s="85"/>
      <c r="M73" s="76"/>
      <c r="N73" s="16"/>
    </row>
    <row r="74" spans="1:14" ht="30" x14ac:dyDescent="0.25">
      <c r="A74" s="13"/>
      <c r="B74" s="86" t="s">
        <v>102</v>
      </c>
      <c r="C74" s="86" t="s">
        <v>107</v>
      </c>
      <c r="D74" s="86" t="s">
        <v>103</v>
      </c>
      <c r="E74" s="87" t="s">
        <v>52</v>
      </c>
      <c r="F74" s="88" t="s">
        <v>108</v>
      </c>
      <c r="G74" s="87" t="s">
        <v>105</v>
      </c>
      <c r="H74" s="87" t="s">
        <v>0</v>
      </c>
      <c r="I74" s="87" t="s">
        <v>1</v>
      </c>
      <c r="J74" s="86" t="s">
        <v>109</v>
      </c>
      <c r="K74" s="89">
        <v>1</v>
      </c>
      <c r="L74" s="85"/>
      <c r="M74" s="76"/>
      <c r="N74" s="16"/>
    </row>
    <row r="75" spans="1:14" ht="30" x14ac:dyDescent="0.25">
      <c r="A75" s="13"/>
      <c r="B75" s="86" t="s">
        <v>102</v>
      </c>
      <c r="C75" s="86" t="s">
        <v>51</v>
      </c>
      <c r="D75" s="86" t="s">
        <v>103</v>
      </c>
      <c r="E75" s="87" t="s">
        <v>52</v>
      </c>
      <c r="F75" s="88" t="s">
        <v>248</v>
      </c>
      <c r="G75" s="87" t="s">
        <v>105</v>
      </c>
      <c r="H75" s="87" t="s">
        <v>0</v>
      </c>
      <c r="I75" s="87" t="s">
        <v>249</v>
      </c>
      <c r="J75" s="86" t="s">
        <v>250</v>
      </c>
      <c r="K75" s="90">
        <v>1</v>
      </c>
      <c r="L75" s="85"/>
      <c r="M75" s="76"/>
      <c r="N75" s="16"/>
    </row>
    <row r="76" spans="1:14" ht="30" x14ac:dyDescent="0.25">
      <c r="A76" s="13"/>
      <c r="B76" s="86" t="s">
        <v>102</v>
      </c>
      <c r="C76" s="86" t="s">
        <v>51</v>
      </c>
      <c r="D76" s="86" t="s">
        <v>103</v>
      </c>
      <c r="E76" s="87" t="s">
        <v>52</v>
      </c>
      <c r="F76" s="88" t="s">
        <v>248</v>
      </c>
      <c r="G76" s="87" t="s">
        <v>105</v>
      </c>
      <c r="H76" s="87" t="s">
        <v>0</v>
      </c>
      <c r="I76" s="87" t="s">
        <v>251</v>
      </c>
      <c r="J76" s="86" t="s">
        <v>252</v>
      </c>
      <c r="K76" s="89">
        <v>1</v>
      </c>
      <c r="L76" s="91"/>
      <c r="M76" s="76"/>
      <c r="N76" s="16"/>
    </row>
    <row r="77" spans="1:14" ht="30" x14ac:dyDescent="0.25">
      <c r="A77" s="13"/>
      <c r="B77" s="86" t="s">
        <v>102</v>
      </c>
      <c r="C77" s="86" t="s">
        <v>51</v>
      </c>
      <c r="D77" s="86" t="s">
        <v>103</v>
      </c>
      <c r="E77" s="87" t="s">
        <v>52</v>
      </c>
      <c r="F77" s="88" t="s">
        <v>248</v>
      </c>
      <c r="G77" s="87" t="s">
        <v>105</v>
      </c>
      <c r="H77" s="87" t="s">
        <v>0</v>
      </c>
      <c r="I77" s="87" t="s">
        <v>253</v>
      </c>
      <c r="J77" s="86" t="s">
        <v>254</v>
      </c>
      <c r="K77" s="89">
        <v>1</v>
      </c>
      <c r="L77" s="61"/>
      <c r="M77" s="38"/>
      <c r="N77" s="16"/>
    </row>
    <row r="78" spans="1:14" x14ac:dyDescent="0.25">
      <c r="A78" s="13"/>
      <c r="B78" s="86"/>
      <c r="C78" s="86"/>
      <c r="D78" s="86"/>
      <c r="E78" s="87"/>
      <c r="F78" s="88"/>
      <c r="G78" s="87"/>
      <c r="H78" s="87"/>
      <c r="I78" s="87"/>
      <c r="J78" s="86"/>
      <c r="K78" s="89"/>
      <c r="L78" s="42"/>
      <c r="M78" s="38" t="s">
        <v>12</v>
      </c>
      <c r="N78" s="16"/>
    </row>
    <row r="79" spans="1:14" x14ac:dyDescent="0.25">
      <c r="A79" s="9" t="s">
        <v>111</v>
      </c>
      <c r="B79" s="83" t="s">
        <v>182</v>
      </c>
      <c r="C79" s="42" t="s">
        <v>256</v>
      </c>
      <c r="D79" s="41" t="s">
        <v>255</v>
      </c>
      <c r="E79" s="50" t="s">
        <v>116</v>
      </c>
      <c r="F79" s="41" t="s">
        <v>135</v>
      </c>
      <c r="G79" s="41" t="s">
        <v>110</v>
      </c>
      <c r="H79" s="41" t="s">
        <v>118</v>
      </c>
      <c r="I79" s="48" t="s">
        <v>44</v>
      </c>
      <c r="J79" s="92" t="s">
        <v>141</v>
      </c>
      <c r="K79" s="93">
        <v>1</v>
      </c>
      <c r="L79" s="42"/>
      <c r="M79" s="76"/>
      <c r="N79" s="16"/>
    </row>
    <row r="80" spans="1:14" x14ac:dyDescent="0.25">
      <c r="A80" s="13"/>
      <c r="B80" s="83" t="s">
        <v>182</v>
      </c>
      <c r="C80" s="42" t="s">
        <v>257</v>
      </c>
      <c r="D80" s="41" t="s">
        <v>255</v>
      </c>
      <c r="E80" s="50" t="s">
        <v>116</v>
      </c>
      <c r="F80" s="41" t="s">
        <v>135</v>
      </c>
      <c r="G80" s="41" t="s">
        <v>110</v>
      </c>
      <c r="H80" s="41" t="s">
        <v>118</v>
      </c>
      <c r="I80" s="48" t="s">
        <v>84</v>
      </c>
      <c r="J80" s="92" t="s">
        <v>141</v>
      </c>
      <c r="K80" s="93">
        <v>1</v>
      </c>
      <c r="L80" s="42"/>
      <c r="M80" s="76"/>
      <c r="N80" s="16"/>
    </row>
    <row r="81" spans="1:14" x14ac:dyDescent="0.25">
      <c r="A81" s="13"/>
      <c r="B81" s="83" t="s">
        <v>182</v>
      </c>
      <c r="C81" s="42" t="s">
        <v>258</v>
      </c>
      <c r="D81" s="41" t="s">
        <v>255</v>
      </c>
      <c r="E81" s="50" t="s">
        <v>116</v>
      </c>
      <c r="F81" s="41" t="s">
        <v>135</v>
      </c>
      <c r="G81" s="41" t="s">
        <v>110</v>
      </c>
      <c r="H81" s="41" t="s">
        <v>118</v>
      </c>
      <c r="I81" s="48" t="s">
        <v>120</v>
      </c>
      <c r="J81" s="92" t="s">
        <v>141</v>
      </c>
      <c r="K81" s="93">
        <v>1</v>
      </c>
      <c r="L81" s="42"/>
      <c r="M81" s="76"/>
      <c r="N81" s="16"/>
    </row>
    <row r="82" spans="1:14" x14ac:dyDescent="0.25">
      <c r="A82" s="13"/>
      <c r="B82" s="83" t="s">
        <v>182</v>
      </c>
      <c r="C82" s="42" t="s">
        <v>259</v>
      </c>
      <c r="D82" s="41" t="s">
        <v>255</v>
      </c>
      <c r="E82" s="50" t="s">
        <v>116</v>
      </c>
      <c r="F82" s="41" t="s">
        <v>135</v>
      </c>
      <c r="G82" s="41" t="s">
        <v>110</v>
      </c>
      <c r="H82" s="41" t="s">
        <v>118</v>
      </c>
      <c r="I82" s="48" t="s">
        <v>121</v>
      </c>
      <c r="J82" s="92" t="s">
        <v>141</v>
      </c>
      <c r="K82" s="93">
        <v>1</v>
      </c>
      <c r="L82" s="42"/>
      <c r="M82" s="76"/>
      <c r="N82" s="16"/>
    </row>
    <row r="83" spans="1:14" x14ac:dyDescent="0.25">
      <c r="A83" s="13"/>
      <c r="B83" s="42"/>
      <c r="C83" s="42"/>
      <c r="D83" s="42"/>
      <c r="E83" s="42"/>
      <c r="F83" s="78"/>
      <c r="G83" s="42"/>
      <c r="H83" s="42"/>
      <c r="I83" s="42"/>
      <c r="J83" s="42"/>
      <c r="K83" s="57"/>
      <c r="L83" s="42"/>
      <c r="M83" s="38" t="s">
        <v>12</v>
      </c>
      <c r="N83" s="16"/>
    </row>
    <row r="84" spans="1:14" x14ac:dyDescent="0.25">
      <c r="A84" s="13"/>
      <c r="B84" s="42"/>
      <c r="C84" s="42"/>
      <c r="D84" s="42"/>
      <c r="E84" s="42"/>
      <c r="F84" s="78"/>
      <c r="G84" s="42"/>
      <c r="H84" s="42"/>
      <c r="I84" s="42"/>
      <c r="J84" s="42"/>
      <c r="K84" s="57"/>
      <c r="L84" s="61"/>
      <c r="M84" s="38"/>
      <c r="N84" s="16"/>
    </row>
    <row r="85" spans="1:14" x14ac:dyDescent="0.25">
      <c r="A85" s="9" t="s">
        <v>112</v>
      </c>
      <c r="B85" s="94" t="s">
        <v>260</v>
      </c>
      <c r="C85" s="95" t="s">
        <v>261</v>
      </c>
      <c r="D85" s="96" t="s">
        <v>262</v>
      </c>
      <c r="E85" s="96" t="s">
        <v>52</v>
      </c>
      <c r="F85" s="70" t="s">
        <v>263</v>
      </c>
      <c r="G85" s="42" t="s">
        <v>110</v>
      </c>
      <c r="H85" s="70" t="s">
        <v>264</v>
      </c>
      <c r="I85" s="97" t="s">
        <v>44</v>
      </c>
      <c r="J85" s="98" t="s">
        <v>265</v>
      </c>
      <c r="K85" s="57">
        <v>1</v>
      </c>
      <c r="L85" s="42"/>
      <c r="M85" s="76"/>
      <c r="N85" s="16"/>
    </row>
    <row r="86" spans="1:14" x14ac:dyDescent="0.25">
      <c r="A86" s="13"/>
      <c r="B86" s="94" t="s">
        <v>260</v>
      </c>
      <c r="C86" s="95" t="s">
        <v>261</v>
      </c>
      <c r="D86" s="96" t="s">
        <v>262</v>
      </c>
      <c r="E86" s="96" t="s">
        <v>52</v>
      </c>
      <c r="F86" s="70" t="s">
        <v>263</v>
      </c>
      <c r="G86" s="42" t="s">
        <v>110</v>
      </c>
      <c r="H86" s="70" t="s">
        <v>264</v>
      </c>
      <c r="I86" s="97" t="s">
        <v>84</v>
      </c>
      <c r="J86" s="99" t="s">
        <v>266</v>
      </c>
      <c r="K86" s="57">
        <v>1</v>
      </c>
      <c r="L86" s="42"/>
      <c r="M86" s="76"/>
      <c r="N86" s="16"/>
    </row>
    <row r="87" spans="1:14" x14ac:dyDescent="0.25">
      <c r="A87" s="13"/>
      <c r="B87" s="94" t="s">
        <v>260</v>
      </c>
      <c r="C87" s="95" t="s">
        <v>261</v>
      </c>
      <c r="D87" s="96" t="s">
        <v>262</v>
      </c>
      <c r="E87" s="96" t="s">
        <v>52</v>
      </c>
      <c r="F87" s="70" t="s">
        <v>263</v>
      </c>
      <c r="G87" s="42" t="s">
        <v>110</v>
      </c>
      <c r="H87" s="70" t="s">
        <v>264</v>
      </c>
      <c r="I87" s="97" t="s">
        <v>120</v>
      </c>
      <c r="J87" s="99" t="s">
        <v>267</v>
      </c>
      <c r="K87" s="57">
        <v>1</v>
      </c>
      <c r="L87" s="61"/>
      <c r="M87" s="38"/>
      <c r="N87" s="16"/>
    </row>
    <row r="88" spans="1:14" x14ac:dyDescent="0.25">
      <c r="A88" s="13"/>
      <c r="B88" s="94" t="s">
        <v>260</v>
      </c>
      <c r="C88" s="95" t="s">
        <v>261</v>
      </c>
      <c r="D88" s="96" t="s">
        <v>262</v>
      </c>
      <c r="E88" s="96" t="s">
        <v>52</v>
      </c>
      <c r="F88" s="70" t="s">
        <v>263</v>
      </c>
      <c r="G88" s="42" t="s">
        <v>110</v>
      </c>
      <c r="H88" s="70" t="s">
        <v>264</v>
      </c>
      <c r="I88" s="97" t="s">
        <v>121</v>
      </c>
      <c r="J88" s="99" t="s">
        <v>268</v>
      </c>
      <c r="K88" s="57">
        <v>1</v>
      </c>
      <c r="L88" s="42"/>
      <c r="M88" s="76"/>
      <c r="N88" s="16"/>
    </row>
    <row r="89" spans="1:14" x14ac:dyDescent="0.25">
      <c r="A89" s="13"/>
      <c r="B89" s="94" t="s">
        <v>260</v>
      </c>
      <c r="C89" s="95" t="s">
        <v>261</v>
      </c>
      <c r="D89" s="96" t="s">
        <v>269</v>
      </c>
      <c r="E89" s="96" t="s">
        <v>52</v>
      </c>
      <c r="F89" s="42" t="s">
        <v>270</v>
      </c>
      <c r="G89" s="42" t="s">
        <v>110</v>
      </c>
      <c r="H89" s="70" t="s">
        <v>264</v>
      </c>
      <c r="I89" s="97" t="s">
        <v>44</v>
      </c>
      <c r="J89" s="98" t="s">
        <v>265</v>
      </c>
      <c r="K89" s="57">
        <v>1</v>
      </c>
      <c r="L89" s="42"/>
      <c r="M89" s="76"/>
      <c r="N89" s="16"/>
    </row>
    <row r="90" spans="1:14" x14ac:dyDescent="0.25">
      <c r="A90" s="13"/>
      <c r="B90" s="94" t="s">
        <v>260</v>
      </c>
      <c r="C90" s="95" t="s">
        <v>261</v>
      </c>
      <c r="D90" s="96" t="s">
        <v>269</v>
      </c>
      <c r="E90" s="96" t="s">
        <v>52</v>
      </c>
      <c r="F90" s="42" t="s">
        <v>270</v>
      </c>
      <c r="G90" s="42" t="s">
        <v>110</v>
      </c>
      <c r="H90" s="70" t="s">
        <v>264</v>
      </c>
      <c r="I90" s="97" t="s">
        <v>84</v>
      </c>
      <c r="J90" s="99" t="s">
        <v>266</v>
      </c>
      <c r="K90" s="57">
        <v>1</v>
      </c>
      <c r="L90" s="42"/>
      <c r="M90" s="76"/>
      <c r="N90" s="16"/>
    </row>
    <row r="91" spans="1:14" x14ac:dyDescent="0.25">
      <c r="A91" s="13"/>
      <c r="B91" s="94" t="s">
        <v>260</v>
      </c>
      <c r="C91" s="95" t="s">
        <v>261</v>
      </c>
      <c r="D91" s="96" t="s">
        <v>269</v>
      </c>
      <c r="E91" s="96" t="s">
        <v>52</v>
      </c>
      <c r="F91" s="42" t="s">
        <v>270</v>
      </c>
      <c r="G91" s="42" t="s">
        <v>110</v>
      </c>
      <c r="H91" s="70" t="s">
        <v>264</v>
      </c>
      <c r="I91" s="97" t="s">
        <v>120</v>
      </c>
      <c r="J91" s="99" t="s">
        <v>267</v>
      </c>
      <c r="K91" s="57">
        <v>1</v>
      </c>
      <c r="L91" s="42"/>
      <c r="M91" s="76"/>
      <c r="N91" s="16"/>
    </row>
    <row r="92" spans="1:14" x14ac:dyDescent="0.25">
      <c r="A92" s="13"/>
      <c r="B92" s="94" t="s">
        <v>260</v>
      </c>
      <c r="C92" s="95" t="s">
        <v>261</v>
      </c>
      <c r="D92" s="96" t="s">
        <v>269</v>
      </c>
      <c r="E92" s="96" t="s">
        <v>52</v>
      </c>
      <c r="F92" s="42" t="s">
        <v>270</v>
      </c>
      <c r="G92" s="42" t="s">
        <v>110</v>
      </c>
      <c r="H92" s="70" t="s">
        <v>264</v>
      </c>
      <c r="I92" s="97" t="s">
        <v>121</v>
      </c>
      <c r="J92" s="99" t="s">
        <v>268</v>
      </c>
      <c r="K92" s="57">
        <v>1</v>
      </c>
      <c r="L92" s="42"/>
      <c r="M92" s="76"/>
      <c r="N92" s="16"/>
    </row>
    <row r="93" spans="1:14" x14ac:dyDescent="0.25">
      <c r="A93" s="13"/>
      <c r="B93" s="94" t="s">
        <v>260</v>
      </c>
      <c r="C93" s="95" t="s">
        <v>261</v>
      </c>
      <c r="D93" s="96" t="s">
        <v>271</v>
      </c>
      <c r="E93" s="96" t="s">
        <v>52</v>
      </c>
      <c r="F93" s="70" t="s">
        <v>272</v>
      </c>
      <c r="G93" s="100" t="s">
        <v>105</v>
      </c>
      <c r="H93" s="100" t="s">
        <v>43</v>
      </c>
      <c r="I93" s="97" t="s">
        <v>44</v>
      </c>
      <c r="J93" s="101" t="s">
        <v>273</v>
      </c>
      <c r="K93" s="57">
        <v>1</v>
      </c>
      <c r="L93" s="42"/>
      <c r="M93" s="76"/>
      <c r="N93" s="16"/>
    </row>
    <row r="94" spans="1:14" x14ac:dyDescent="0.25">
      <c r="A94" s="13"/>
      <c r="B94" s="94" t="s">
        <v>260</v>
      </c>
      <c r="C94" s="95" t="s">
        <v>261</v>
      </c>
      <c r="D94" s="96" t="s">
        <v>274</v>
      </c>
      <c r="E94" s="96" t="s">
        <v>52</v>
      </c>
      <c r="F94" s="42" t="s">
        <v>275</v>
      </c>
      <c r="G94" s="100" t="s">
        <v>105</v>
      </c>
      <c r="H94" s="100" t="s">
        <v>43</v>
      </c>
      <c r="I94" s="97" t="s">
        <v>44</v>
      </c>
      <c r="J94" s="42" t="s">
        <v>276</v>
      </c>
      <c r="K94" s="57">
        <v>1</v>
      </c>
      <c r="L94" s="42"/>
      <c r="M94" s="76"/>
      <c r="N94" s="16"/>
    </row>
    <row r="95" spans="1:14" x14ac:dyDescent="0.25">
      <c r="A95" s="13"/>
      <c r="B95" s="94" t="s">
        <v>260</v>
      </c>
      <c r="C95" s="95" t="s">
        <v>261</v>
      </c>
      <c r="D95" s="96" t="s">
        <v>277</v>
      </c>
      <c r="E95" s="96" t="s">
        <v>52</v>
      </c>
      <c r="F95" s="42" t="s">
        <v>275</v>
      </c>
      <c r="G95" s="100" t="s">
        <v>105</v>
      </c>
      <c r="H95" s="100" t="s">
        <v>43</v>
      </c>
      <c r="I95" s="97" t="s">
        <v>44</v>
      </c>
      <c r="J95" s="42" t="s">
        <v>276</v>
      </c>
      <c r="K95" s="57">
        <v>1</v>
      </c>
      <c r="L95" s="42"/>
      <c r="M95" s="76"/>
      <c r="N95" s="16"/>
    </row>
    <row r="96" spans="1:14" x14ac:dyDescent="0.25">
      <c r="A96" s="13"/>
      <c r="B96" s="94" t="s">
        <v>260</v>
      </c>
      <c r="C96" s="95" t="s">
        <v>278</v>
      </c>
      <c r="D96" s="96" t="s">
        <v>279</v>
      </c>
      <c r="E96" s="96" t="s">
        <v>52</v>
      </c>
      <c r="F96" s="102" t="s">
        <v>280</v>
      </c>
      <c r="G96" s="42" t="s">
        <v>110</v>
      </c>
      <c r="H96" s="70" t="s">
        <v>264</v>
      </c>
      <c r="I96" s="97" t="s">
        <v>44</v>
      </c>
      <c r="J96" s="98" t="s">
        <v>281</v>
      </c>
      <c r="K96" s="68">
        <v>2</v>
      </c>
      <c r="L96" s="61"/>
      <c r="M96" s="38"/>
      <c r="N96" s="16"/>
    </row>
    <row r="97" spans="1:14" x14ac:dyDescent="0.25">
      <c r="A97" s="13"/>
      <c r="B97" s="94" t="s">
        <v>260</v>
      </c>
      <c r="C97" s="95" t="s">
        <v>278</v>
      </c>
      <c r="D97" s="96" t="s">
        <v>279</v>
      </c>
      <c r="E97" s="96" t="s">
        <v>52</v>
      </c>
      <c r="F97" s="70" t="s">
        <v>280</v>
      </c>
      <c r="G97" s="42" t="s">
        <v>110</v>
      </c>
      <c r="H97" s="70" t="s">
        <v>264</v>
      </c>
      <c r="I97" s="97" t="s">
        <v>84</v>
      </c>
      <c r="J97" s="99" t="s">
        <v>282</v>
      </c>
      <c r="K97" s="57">
        <v>1</v>
      </c>
      <c r="L97" s="42"/>
      <c r="M97" s="76"/>
      <c r="N97" s="16"/>
    </row>
    <row r="98" spans="1:14" x14ac:dyDescent="0.25">
      <c r="A98" s="13"/>
      <c r="B98" s="94" t="s">
        <v>260</v>
      </c>
      <c r="C98" s="95" t="s">
        <v>278</v>
      </c>
      <c r="D98" s="96" t="s">
        <v>279</v>
      </c>
      <c r="E98" s="96" t="s">
        <v>52</v>
      </c>
      <c r="F98" s="70" t="s">
        <v>280</v>
      </c>
      <c r="G98" s="42" t="s">
        <v>110</v>
      </c>
      <c r="H98" s="70" t="s">
        <v>264</v>
      </c>
      <c r="I98" s="97" t="s">
        <v>120</v>
      </c>
      <c r="J98" s="99" t="s">
        <v>283</v>
      </c>
      <c r="K98" s="57">
        <v>1</v>
      </c>
      <c r="L98" s="42"/>
      <c r="M98" s="76"/>
      <c r="N98" s="16"/>
    </row>
    <row r="99" spans="1:14" x14ac:dyDescent="0.25">
      <c r="A99" s="13"/>
      <c r="B99" s="94" t="s">
        <v>260</v>
      </c>
      <c r="C99" s="95" t="s">
        <v>278</v>
      </c>
      <c r="D99" s="96" t="s">
        <v>279</v>
      </c>
      <c r="E99" s="96" t="s">
        <v>52</v>
      </c>
      <c r="F99" s="70" t="s">
        <v>280</v>
      </c>
      <c r="G99" s="42" t="s">
        <v>110</v>
      </c>
      <c r="H99" s="70" t="s">
        <v>264</v>
      </c>
      <c r="I99" s="97" t="s">
        <v>121</v>
      </c>
      <c r="J99" s="99" t="s">
        <v>284</v>
      </c>
      <c r="K99" s="57">
        <v>1</v>
      </c>
      <c r="L99" s="42"/>
      <c r="M99" s="76"/>
      <c r="N99" s="16"/>
    </row>
    <row r="100" spans="1:14" x14ac:dyDescent="0.25">
      <c r="A100" s="13"/>
      <c r="B100" s="94" t="s">
        <v>260</v>
      </c>
      <c r="C100" s="95" t="s">
        <v>261</v>
      </c>
      <c r="D100" s="96" t="s">
        <v>279</v>
      </c>
      <c r="E100" s="96" t="s">
        <v>52</v>
      </c>
      <c r="F100" s="70" t="s">
        <v>285</v>
      </c>
      <c r="G100" s="100" t="s">
        <v>105</v>
      </c>
      <c r="H100" s="70" t="s">
        <v>43</v>
      </c>
      <c r="I100" s="97" t="s">
        <v>44</v>
      </c>
      <c r="J100" s="96" t="s">
        <v>286</v>
      </c>
      <c r="K100" s="49">
        <v>1</v>
      </c>
      <c r="L100" s="42"/>
      <c r="M100" s="76"/>
      <c r="N100" s="16"/>
    </row>
    <row r="101" spans="1:14" x14ac:dyDescent="0.25">
      <c r="A101" s="13"/>
      <c r="B101" s="94" t="s">
        <v>260</v>
      </c>
      <c r="C101" s="103" t="s">
        <v>287</v>
      </c>
      <c r="D101" s="96" t="s">
        <v>288</v>
      </c>
      <c r="E101" s="96" t="s">
        <v>52</v>
      </c>
      <c r="F101" s="42" t="s">
        <v>289</v>
      </c>
      <c r="G101" s="100" t="s">
        <v>105</v>
      </c>
      <c r="H101" s="70" t="s">
        <v>43</v>
      </c>
      <c r="I101" s="97" t="s">
        <v>44</v>
      </c>
      <c r="J101" s="102" t="s">
        <v>290</v>
      </c>
      <c r="K101" s="57">
        <v>1</v>
      </c>
      <c r="L101" s="42"/>
      <c r="M101" s="76"/>
      <c r="N101" s="16"/>
    </row>
    <row r="102" spans="1:14" x14ac:dyDescent="0.25">
      <c r="A102" s="13"/>
      <c r="B102" s="94" t="s">
        <v>260</v>
      </c>
      <c r="C102" s="95" t="s">
        <v>261</v>
      </c>
      <c r="D102" s="96" t="s">
        <v>288</v>
      </c>
      <c r="E102" s="96" t="s">
        <v>52</v>
      </c>
      <c r="F102" s="42" t="s">
        <v>289</v>
      </c>
      <c r="G102" s="100" t="s">
        <v>105</v>
      </c>
      <c r="H102" s="70" t="s">
        <v>43</v>
      </c>
      <c r="I102" s="97" t="s">
        <v>44</v>
      </c>
      <c r="J102" s="102" t="s">
        <v>290</v>
      </c>
      <c r="K102" s="57">
        <v>1</v>
      </c>
      <c r="L102" s="42"/>
      <c r="M102" s="76"/>
      <c r="N102" s="16"/>
    </row>
    <row r="103" spans="1:14" x14ac:dyDescent="0.25">
      <c r="A103" s="13"/>
      <c r="B103" s="94" t="s">
        <v>260</v>
      </c>
      <c r="C103" s="95" t="s">
        <v>261</v>
      </c>
      <c r="D103" s="96" t="s">
        <v>291</v>
      </c>
      <c r="E103" s="96" t="s">
        <v>52</v>
      </c>
      <c r="F103" s="70" t="s">
        <v>272</v>
      </c>
      <c r="G103" s="100" t="s">
        <v>105</v>
      </c>
      <c r="H103" s="100" t="s">
        <v>43</v>
      </c>
      <c r="I103" s="97" t="s">
        <v>44</v>
      </c>
      <c r="J103" s="101" t="s">
        <v>273</v>
      </c>
      <c r="K103" s="57">
        <v>1</v>
      </c>
      <c r="L103" s="42"/>
      <c r="M103" s="76"/>
      <c r="N103" s="16"/>
    </row>
    <row r="104" spans="1:14" x14ac:dyDescent="0.25">
      <c r="A104" s="13"/>
      <c r="B104" s="94" t="s">
        <v>260</v>
      </c>
      <c r="C104" s="95" t="s">
        <v>261</v>
      </c>
      <c r="D104" s="96" t="s">
        <v>292</v>
      </c>
      <c r="E104" s="96" t="s">
        <v>52</v>
      </c>
      <c r="F104" s="42" t="s">
        <v>293</v>
      </c>
      <c r="G104" s="42" t="s">
        <v>110</v>
      </c>
      <c r="H104" s="42" t="s">
        <v>294</v>
      </c>
      <c r="I104" s="97" t="s">
        <v>295</v>
      </c>
      <c r="J104" s="102" t="s">
        <v>375</v>
      </c>
      <c r="K104" s="57">
        <v>1</v>
      </c>
      <c r="L104" s="42"/>
      <c r="M104" s="76"/>
      <c r="N104" s="16"/>
    </row>
    <row r="105" spans="1:14" x14ac:dyDescent="0.25">
      <c r="A105" s="13"/>
      <c r="B105" s="94" t="s">
        <v>260</v>
      </c>
      <c r="C105" s="95" t="s">
        <v>296</v>
      </c>
      <c r="D105" s="96" t="s">
        <v>297</v>
      </c>
      <c r="E105" s="96" t="s">
        <v>52</v>
      </c>
      <c r="F105" s="42" t="s">
        <v>298</v>
      </c>
      <c r="G105" s="100" t="s">
        <v>105</v>
      </c>
      <c r="H105" s="100" t="s">
        <v>43</v>
      </c>
      <c r="I105" s="97" t="s">
        <v>44</v>
      </c>
      <c r="J105" s="101" t="s">
        <v>273</v>
      </c>
      <c r="K105" s="57">
        <v>1</v>
      </c>
      <c r="L105" s="42"/>
      <c r="M105" s="76"/>
      <c r="N105" s="16"/>
    </row>
    <row r="106" spans="1:14" x14ac:dyDescent="0.25">
      <c r="A106" s="13"/>
      <c r="B106" s="94" t="s">
        <v>260</v>
      </c>
      <c r="C106" s="95" t="s">
        <v>261</v>
      </c>
      <c r="D106" s="96" t="s">
        <v>299</v>
      </c>
      <c r="E106" s="96" t="s">
        <v>52</v>
      </c>
      <c r="F106" s="42" t="s">
        <v>275</v>
      </c>
      <c r="G106" s="100" t="s">
        <v>105</v>
      </c>
      <c r="H106" s="100" t="s">
        <v>43</v>
      </c>
      <c r="I106" s="97" t="s">
        <v>44</v>
      </c>
      <c r="J106" s="42" t="s">
        <v>276</v>
      </c>
      <c r="K106" s="57">
        <v>1</v>
      </c>
      <c r="L106" s="61"/>
      <c r="M106" s="76"/>
      <c r="N106" s="16"/>
    </row>
    <row r="107" spans="1:14" x14ac:dyDescent="0.25">
      <c r="A107" s="13"/>
      <c r="B107" s="94" t="s">
        <v>260</v>
      </c>
      <c r="C107" s="95" t="s">
        <v>300</v>
      </c>
      <c r="D107" s="96" t="s">
        <v>301</v>
      </c>
      <c r="E107" s="104" t="s">
        <v>52</v>
      </c>
      <c r="F107" s="70" t="s">
        <v>302</v>
      </c>
      <c r="G107" s="100" t="s">
        <v>110</v>
      </c>
      <c r="H107" s="70" t="s">
        <v>264</v>
      </c>
      <c r="I107" s="97" t="s">
        <v>44</v>
      </c>
      <c r="J107" s="105" t="s">
        <v>303</v>
      </c>
      <c r="K107" s="57">
        <v>2</v>
      </c>
      <c r="L107" s="42"/>
      <c r="M107" s="76"/>
      <c r="N107" s="16"/>
    </row>
    <row r="108" spans="1:14" x14ac:dyDescent="0.25">
      <c r="A108" s="13"/>
      <c r="B108" s="94" t="s">
        <v>260</v>
      </c>
      <c r="C108" s="95" t="s">
        <v>300</v>
      </c>
      <c r="D108" s="96" t="s">
        <v>301</v>
      </c>
      <c r="E108" s="104" t="s">
        <v>52</v>
      </c>
      <c r="F108" s="70" t="s">
        <v>302</v>
      </c>
      <c r="G108" s="100" t="s">
        <v>110</v>
      </c>
      <c r="H108" s="70" t="s">
        <v>264</v>
      </c>
      <c r="I108" s="97" t="s">
        <v>84</v>
      </c>
      <c r="J108" s="105" t="s">
        <v>304</v>
      </c>
      <c r="K108" s="57">
        <v>2</v>
      </c>
      <c r="L108" s="42"/>
      <c r="M108" s="76"/>
      <c r="N108" s="16"/>
    </row>
    <row r="109" spans="1:14" x14ac:dyDescent="0.25">
      <c r="A109" s="13"/>
      <c r="B109" s="94" t="s">
        <v>260</v>
      </c>
      <c r="C109" s="95" t="s">
        <v>300</v>
      </c>
      <c r="D109" s="96" t="s">
        <v>301</v>
      </c>
      <c r="E109" s="104" t="s">
        <v>52</v>
      </c>
      <c r="F109" s="70" t="s">
        <v>302</v>
      </c>
      <c r="G109" s="100" t="s">
        <v>110</v>
      </c>
      <c r="H109" s="70" t="s">
        <v>264</v>
      </c>
      <c r="I109" s="97" t="s">
        <v>120</v>
      </c>
      <c r="J109" s="105" t="s">
        <v>305</v>
      </c>
      <c r="K109" s="57">
        <v>2</v>
      </c>
      <c r="L109" s="42"/>
      <c r="M109" s="76"/>
      <c r="N109" s="16"/>
    </row>
    <row r="110" spans="1:14" x14ac:dyDescent="0.25">
      <c r="A110" s="13"/>
      <c r="B110" s="94" t="s">
        <v>260</v>
      </c>
      <c r="C110" s="95" t="s">
        <v>300</v>
      </c>
      <c r="D110" s="96" t="s">
        <v>301</v>
      </c>
      <c r="E110" s="104" t="s">
        <v>52</v>
      </c>
      <c r="F110" s="70" t="s">
        <v>302</v>
      </c>
      <c r="G110" s="100" t="s">
        <v>110</v>
      </c>
      <c r="H110" s="70" t="s">
        <v>264</v>
      </c>
      <c r="I110" s="97" t="s">
        <v>121</v>
      </c>
      <c r="J110" s="105" t="s">
        <v>306</v>
      </c>
      <c r="K110" s="57">
        <v>3</v>
      </c>
      <c r="L110" s="42"/>
      <c r="M110" s="76"/>
      <c r="N110" s="16"/>
    </row>
    <row r="111" spans="1:14" x14ac:dyDescent="0.25">
      <c r="A111" s="13"/>
      <c r="B111" s="50" t="s">
        <v>260</v>
      </c>
      <c r="C111" s="95" t="s">
        <v>51</v>
      </c>
      <c r="D111" s="104" t="s">
        <v>307</v>
      </c>
      <c r="E111" s="104" t="s">
        <v>52</v>
      </c>
      <c r="F111" s="70" t="s">
        <v>308</v>
      </c>
      <c r="G111" s="100" t="s">
        <v>110</v>
      </c>
      <c r="H111" s="70" t="s">
        <v>264</v>
      </c>
      <c r="I111" s="97" t="s">
        <v>44</v>
      </c>
      <c r="J111" s="105" t="s">
        <v>303</v>
      </c>
      <c r="K111" s="57">
        <v>1</v>
      </c>
      <c r="L111" s="42"/>
      <c r="M111" s="76"/>
      <c r="N111" s="16"/>
    </row>
    <row r="112" spans="1:14" x14ac:dyDescent="0.25">
      <c r="A112" s="13"/>
      <c r="B112" s="50" t="s">
        <v>260</v>
      </c>
      <c r="C112" s="95" t="s">
        <v>51</v>
      </c>
      <c r="D112" s="104" t="s">
        <v>307</v>
      </c>
      <c r="E112" s="104" t="s">
        <v>52</v>
      </c>
      <c r="F112" s="70" t="s">
        <v>308</v>
      </c>
      <c r="G112" s="100" t="s">
        <v>110</v>
      </c>
      <c r="H112" s="70" t="s">
        <v>264</v>
      </c>
      <c r="I112" s="97" t="s">
        <v>84</v>
      </c>
      <c r="J112" s="105" t="s">
        <v>304</v>
      </c>
      <c r="K112" s="57">
        <v>1</v>
      </c>
      <c r="L112" s="42"/>
      <c r="M112" s="76"/>
      <c r="N112" s="16"/>
    </row>
    <row r="113" spans="1:14" x14ac:dyDescent="0.25">
      <c r="A113" s="13"/>
      <c r="B113" s="50" t="s">
        <v>260</v>
      </c>
      <c r="C113" s="95" t="s">
        <v>51</v>
      </c>
      <c r="D113" s="104" t="s">
        <v>307</v>
      </c>
      <c r="E113" s="104" t="s">
        <v>52</v>
      </c>
      <c r="F113" s="70" t="s">
        <v>308</v>
      </c>
      <c r="G113" s="100" t="s">
        <v>110</v>
      </c>
      <c r="H113" s="70" t="s">
        <v>264</v>
      </c>
      <c r="I113" s="97" t="s">
        <v>120</v>
      </c>
      <c r="J113" s="105" t="s">
        <v>305</v>
      </c>
      <c r="K113" s="57">
        <v>1</v>
      </c>
      <c r="L113" s="61"/>
      <c r="M113" s="38"/>
      <c r="N113" s="16"/>
    </row>
    <row r="114" spans="1:14" x14ac:dyDescent="0.25">
      <c r="A114" s="13"/>
      <c r="B114" s="50" t="s">
        <v>260</v>
      </c>
      <c r="C114" s="95" t="s">
        <v>51</v>
      </c>
      <c r="D114" s="104" t="s">
        <v>307</v>
      </c>
      <c r="E114" s="104" t="s">
        <v>52</v>
      </c>
      <c r="F114" s="70" t="s">
        <v>308</v>
      </c>
      <c r="G114" s="100" t="s">
        <v>110</v>
      </c>
      <c r="H114" s="70" t="s">
        <v>264</v>
      </c>
      <c r="I114" s="97" t="s">
        <v>121</v>
      </c>
      <c r="J114" s="105" t="s">
        <v>306</v>
      </c>
      <c r="K114" s="57">
        <v>1</v>
      </c>
      <c r="L114" s="42"/>
      <c r="M114" s="76"/>
      <c r="N114" s="16"/>
    </row>
    <row r="115" spans="1:14" x14ac:dyDescent="0.25">
      <c r="A115" s="13"/>
      <c r="B115" s="50" t="s">
        <v>260</v>
      </c>
      <c r="C115" s="95" t="s">
        <v>261</v>
      </c>
      <c r="D115" s="104" t="s">
        <v>309</v>
      </c>
      <c r="E115" s="104" t="s">
        <v>52</v>
      </c>
      <c r="F115" s="70" t="s">
        <v>310</v>
      </c>
      <c r="G115" s="100" t="s">
        <v>105</v>
      </c>
      <c r="H115" s="100" t="s">
        <v>43</v>
      </c>
      <c r="I115" s="97" t="s">
        <v>44</v>
      </c>
      <c r="J115" s="105" t="s">
        <v>311</v>
      </c>
      <c r="K115" s="57">
        <v>1</v>
      </c>
      <c r="L115" s="42"/>
      <c r="M115" s="76"/>
      <c r="N115" s="16"/>
    </row>
    <row r="116" spans="1:14" x14ac:dyDescent="0.25">
      <c r="A116" s="13"/>
      <c r="B116" s="50" t="s">
        <v>260</v>
      </c>
      <c r="C116" s="95" t="s">
        <v>261</v>
      </c>
      <c r="D116" s="104" t="s">
        <v>312</v>
      </c>
      <c r="E116" s="104" t="s">
        <v>52</v>
      </c>
      <c r="F116" s="42" t="s">
        <v>313</v>
      </c>
      <c r="G116" s="100" t="s">
        <v>105</v>
      </c>
      <c r="H116" s="100" t="s">
        <v>43</v>
      </c>
      <c r="I116" s="97" t="s">
        <v>44</v>
      </c>
      <c r="J116" s="106" t="s">
        <v>314</v>
      </c>
      <c r="K116" s="57">
        <v>1</v>
      </c>
      <c r="L116" s="42"/>
      <c r="M116" s="76"/>
      <c r="N116" s="16"/>
    </row>
    <row r="117" spans="1:14" x14ac:dyDescent="0.25">
      <c r="A117" s="13"/>
      <c r="B117" s="50" t="s">
        <v>260</v>
      </c>
      <c r="C117" s="95" t="s">
        <v>261</v>
      </c>
      <c r="D117" s="104" t="s">
        <v>315</v>
      </c>
      <c r="E117" s="96" t="s">
        <v>52</v>
      </c>
      <c r="F117" s="70" t="s">
        <v>272</v>
      </c>
      <c r="G117" s="100" t="s">
        <v>105</v>
      </c>
      <c r="H117" s="100" t="s">
        <v>43</v>
      </c>
      <c r="I117" s="97" t="s">
        <v>44</v>
      </c>
      <c r="J117" s="101" t="s">
        <v>273</v>
      </c>
      <c r="K117" s="57">
        <v>1</v>
      </c>
      <c r="L117" s="42"/>
      <c r="M117" s="76"/>
      <c r="N117" s="16"/>
    </row>
    <row r="118" spans="1:14" x14ac:dyDescent="0.25">
      <c r="A118" s="13"/>
      <c r="B118" s="50" t="s">
        <v>260</v>
      </c>
      <c r="C118" s="95" t="s">
        <v>261</v>
      </c>
      <c r="D118" s="104" t="s">
        <v>316</v>
      </c>
      <c r="E118" s="96" t="s">
        <v>52</v>
      </c>
      <c r="F118" s="42" t="s">
        <v>317</v>
      </c>
      <c r="G118" s="100" t="s">
        <v>105</v>
      </c>
      <c r="H118" s="100" t="s">
        <v>43</v>
      </c>
      <c r="I118" s="97" t="s">
        <v>44</v>
      </c>
      <c r="J118" s="106" t="s">
        <v>318</v>
      </c>
      <c r="K118" s="57">
        <v>1</v>
      </c>
      <c r="L118" s="42"/>
      <c r="M118" s="76"/>
      <c r="N118" s="16"/>
    </row>
    <row r="119" spans="1:14" x14ac:dyDescent="0.25">
      <c r="A119" s="13"/>
      <c r="B119" s="42"/>
      <c r="C119" s="42"/>
      <c r="D119" s="42"/>
      <c r="E119" s="42"/>
      <c r="F119" s="42"/>
      <c r="G119" s="42"/>
      <c r="H119" s="42"/>
      <c r="I119" s="42"/>
      <c r="J119" s="106"/>
      <c r="K119" s="107"/>
      <c r="L119" s="42"/>
      <c r="M119" s="38" t="s">
        <v>12</v>
      </c>
      <c r="N119" s="16"/>
    </row>
    <row r="120" spans="1:14" x14ac:dyDescent="0.25">
      <c r="A120" s="13"/>
      <c r="B120" s="42"/>
      <c r="C120" s="42"/>
      <c r="D120" s="42"/>
      <c r="E120" s="42"/>
      <c r="F120" s="78"/>
      <c r="G120" s="42"/>
      <c r="H120" s="42"/>
      <c r="I120" s="42"/>
      <c r="J120" s="42"/>
      <c r="K120" s="57"/>
      <c r="L120" s="42"/>
      <c r="M120" s="76"/>
      <c r="N120" s="16"/>
    </row>
    <row r="121" spans="1:14" x14ac:dyDescent="0.25">
      <c r="A121" s="9" t="s">
        <v>113</v>
      </c>
      <c r="B121" s="42" t="s">
        <v>114</v>
      </c>
      <c r="C121" s="108" t="s">
        <v>53</v>
      </c>
      <c r="D121" s="42" t="s">
        <v>115</v>
      </c>
      <c r="E121" s="50" t="s">
        <v>116</v>
      </c>
      <c r="F121" s="29" t="s">
        <v>117</v>
      </c>
      <c r="G121" s="58" t="s">
        <v>66</v>
      </c>
      <c r="H121" s="41" t="s">
        <v>118</v>
      </c>
      <c r="I121" s="48" t="s">
        <v>44</v>
      </c>
      <c r="J121" s="109" t="s">
        <v>119</v>
      </c>
      <c r="K121" s="110">
        <v>1</v>
      </c>
      <c r="L121" s="42"/>
      <c r="M121" s="76"/>
      <c r="N121" s="16"/>
    </row>
    <row r="122" spans="1:14" x14ac:dyDescent="0.25">
      <c r="A122" s="13"/>
      <c r="B122" s="42" t="s">
        <v>114</v>
      </c>
      <c r="C122" s="108" t="s">
        <v>54</v>
      </c>
      <c r="D122" s="42" t="s">
        <v>115</v>
      </c>
      <c r="E122" s="50" t="s">
        <v>116</v>
      </c>
      <c r="F122" s="29" t="s">
        <v>117</v>
      </c>
      <c r="G122" s="58" t="s">
        <v>66</v>
      </c>
      <c r="H122" s="41" t="s">
        <v>118</v>
      </c>
      <c r="I122" s="48" t="s">
        <v>84</v>
      </c>
      <c r="J122" s="109" t="s">
        <v>119</v>
      </c>
      <c r="K122" s="110">
        <v>1</v>
      </c>
      <c r="L122" s="42"/>
      <c r="M122" s="76"/>
      <c r="N122" s="16"/>
    </row>
    <row r="123" spans="1:14" x14ac:dyDescent="0.25">
      <c r="A123" s="13"/>
      <c r="B123" s="42" t="s">
        <v>114</v>
      </c>
      <c r="C123" s="108" t="s">
        <v>55</v>
      </c>
      <c r="D123" s="42" t="s">
        <v>115</v>
      </c>
      <c r="E123" s="50" t="s">
        <v>116</v>
      </c>
      <c r="F123" s="29" t="s">
        <v>117</v>
      </c>
      <c r="G123" s="58" t="s">
        <v>66</v>
      </c>
      <c r="H123" s="41" t="s">
        <v>118</v>
      </c>
      <c r="I123" s="48" t="s">
        <v>120</v>
      </c>
      <c r="J123" s="109" t="s">
        <v>119</v>
      </c>
      <c r="K123" s="110">
        <v>1</v>
      </c>
      <c r="L123" s="42"/>
      <c r="M123" s="76"/>
      <c r="N123" s="16"/>
    </row>
    <row r="124" spans="1:14" x14ac:dyDescent="0.25">
      <c r="A124" s="13"/>
      <c r="B124" s="42" t="s">
        <v>114</v>
      </c>
      <c r="C124" s="108" t="s">
        <v>57</v>
      </c>
      <c r="D124" s="42" t="s">
        <v>115</v>
      </c>
      <c r="E124" s="50" t="s">
        <v>116</v>
      </c>
      <c r="F124" s="29" t="s">
        <v>117</v>
      </c>
      <c r="G124" s="58" t="s">
        <v>66</v>
      </c>
      <c r="H124" s="41" t="s">
        <v>118</v>
      </c>
      <c r="I124" s="48" t="s">
        <v>121</v>
      </c>
      <c r="J124" s="109" t="s">
        <v>119</v>
      </c>
      <c r="K124" s="110">
        <v>1</v>
      </c>
      <c r="L124" s="61"/>
      <c r="M124" s="38"/>
      <c r="N124" s="16"/>
    </row>
    <row r="125" spans="1:14" x14ac:dyDescent="0.25">
      <c r="A125" s="13"/>
      <c r="B125" s="42" t="s">
        <v>114</v>
      </c>
      <c r="C125" s="108"/>
      <c r="D125" s="42" t="s">
        <v>115</v>
      </c>
      <c r="E125" s="50" t="s">
        <v>116</v>
      </c>
      <c r="F125" s="29" t="s">
        <v>117</v>
      </c>
      <c r="G125" s="58" t="s">
        <v>66</v>
      </c>
      <c r="H125" s="29" t="s">
        <v>130</v>
      </c>
      <c r="I125" s="27"/>
      <c r="J125" s="109" t="s">
        <v>147</v>
      </c>
      <c r="K125" s="110">
        <v>1</v>
      </c>
      <c r="L125" s="42"/>
      <c r="M125" s="76"/>
      <c r="N125" s="16"/>
    </row>
    <row r="126" spans="1:14" x14ac:dyDescent="0.25">
      <c r="A126" s="13"/>
      <c r="B126" s="42" t="s">
        <v>114</v>
      </c>
      <c r="C126" s="108" t="s">
        <v>321</v>
      </c>
      <c r="D126" s="42" t="s">
        <v>115</v>
      </c>
      <c r="E126" s="50" t="s">
        <v>116</v>
      </c>
      <c r="F126" s="29" t="s">
        <v>319</v>
      </c>
      <c r="G126" s="58" t="s">
        <v>66</v>
      </c>
      <c r="H126" s="41" t="s">
        <v>118</v>
      </c>
      <c r="I126" s="48" t="s">
        <v>44</v>
      </c>
      <c r="J126" s="109" t="s">
        <v>320</v>
      </c>
      <c r="K126" s="110">
        <v>6</v>
      </c>
      <c r="L126" s="42"/>
      <c r="M126" s="76"/>
      <c r="N126" s="16"/>
    </row>
    <row r="127" spans="1:14" x14ac:dyDescent="0.25">
      <c r="A127" s="13"/>
      <c r="B127" s="42"/>
      <c r="C127" s="42"/>
      <c r="D127" s="42"/>
      <c r="E127" s="42"/>
      <c r="F127" s="78"/>
      <c r="G127" s="42"/>
      <c r="H127" s="42"/>
      <c r="I127" s="42"/>
      <c r="J127" s="42"/>
      <c r="K127" s="57"/>
      <c r="L127" s="42"/>
      <c r="M127" s="38" t="s">
        <v>12</v>
      </c>
      <c r="N127" s="16"/>
    </row>
    <row r="128" spans="1:14" x14ac:dyDescent="0.25">
      <c r="A128" s="13"/>
      <c r="B128" s="42"/>
      <c r="C128" s="42"/>
      <c r="D128" s="42"/>
      <c r="E128" s="42"/>
      <c r="F128" s="78"/>
      <c r="G128" s="42"/>
      <c r="H128" s="42"/>
      <c r="I128" s="42"/>
      <c r="J128" s="42"/>
      <c r="K128" s="57"/>
      <c r="L128" s="42"/>
      <c r="M128" s="76"/>
      <c r="N128" s="16"/>
    </row>
    <row r="129" spans="1:14" x14ac:dyDescent="0.25">
      <c r="A129" s="9" t="s">
        <v>122</v>
      </c>
      <c r="B129" s="42" t="s">
        <v>123</v>
      </c>
      <c r="C129" s="42" t="s">
        <v>256</v>
      </c>
      <c r="D129" s="111" t="s">
        <v>124</v>
      </c>
      <c r="E129" s="50" t="s">
        <v>116</v>
      </c>
      <c r="F129" s="70" t="s">
        <v>322</v>
      </c>
      <c r="G129" s="70" t="s">
        <v>66</v>
      </c>
      <c r="H129" s="70" t="s">
        <v>118</v>
      </c>
      <c r="I129" s="112" t="s">
        <v>44</v>
      </c>
      <c r="J129" s="113" t="s">
        <v>141</v>
      </c>
      <c r="K129" s="114">
        <v>2</v>
      </c>
      <c r="L129" s="61"/>
      <c r="M129" s="38"/>
      <c r="N129" s="16"/>
    </row>
    <row r="130" spans="1:14" x14ac:dyDescent="0.25">
      <c r="A130" s="13"/>
      <c r="B130" s="42" t="s">
        <v>123</v>
      </c>
      <c r="C130" s="42" t="s">
        <v>257</v>
      </c>
      <c r="D130" s="111" t="s">
        <v>124</v>
      </c>
      <c r="E130" s="50" t="s">
        <v>116</v>
      </c>
      <c r="F130" s="70" t="s">
        <v>322</v>
      </c>
      <c r="G130" s="70" t="s">
        <v>66</v>
      </c>
      <c r="H130" s="70" t="s">
        <v>118</v>
      </c>
      <c r="I130" s="112" t="s">
        <v>84</v>
      </c>
      <c r="J130" s="113" t="s">
        <v>141</v>
      </c>
      <c r="K130" s="114">
        <v>2</v>
      </c>
      <c r="L130" s="37"/>
      <c r="M130" s="37"/>
      <c r="N130" s="16"/>
    </row>
    <row r="131" spans="1:14" x14ac:dyDescent="0.25">
      <c r="A131" s="13"/>
      <c r="B131" s="42" t="s">
        <v>123</v>
      </c>
      <c r="C131" s="42" t="s">
        <v>258</v>
      </c>
      <c r="D131" s="111" t="s">
        <v>124</v>
      </c>
      <c r="E131" s="50" t="s">
        <v>116</v>
      </c>
      <c r="F131" s="70" t="s">
        <v>322</v>
      </c>
      <c r="G131" s="70" t="s">
        <v>66</v>
      </c>
      <c r="H131" s="70" t="s">
        <v>118</v>
      </c>
      <c r="I131" s="112" t="s">
        <v>120</v>
      </c>
      <c r="J131" s="113" t="s">
        <v>141</v>
      </c>
      <c r="K131" s="114">
        <v>2</v>
      </c>
      <c r="L131" s="37"/>
      <c r="M131" s="37"/>
      <c r="N131" s="16"/>
    </row>
    <row r="132" spans="1:14" x14ac:dyDescent="0.25">
      <c r="A132" s="13"/>
      <c r="B132" s="42" t="s">
        <v>123</v>
      </c>
      <c r="C132" s="42" t="s">
        <v>259</v>
      </c>
      <c r="D132" s="111" t="s">
        <v>124</v>
      </c>
      <c r="E132" s="50" t="s">
        <v>116</v>
      </c>
      <c r="F132" s="70" t="s">
        <v>322</v>
      </c>
      <c r="G132" s="70" t="s">
        <v>66</v>
      </c>
      <c r="H132" s="70" t="s">
        <v>118</v>
      </c>
      <c r="I132" s="112" t="s">
        <v>121</v>
      </c>
      <c r="J132" s="113" t="s">
        <v>141</v>
      </c>
      <c r="K132" s="114">
        <v>2</v>
      </c>
      <c r="L132" s="37"/>
      <c r="M132" s="37"/>
      <c r="N132" s="16"/>
    </row>
    <row r="133" spans="1:14" x14ac:dyDescent="0.25">
      <c r="A133" s="13"/>
      <c r="B133" s="42" t="s">
        <v>123</v>
      </c>
      <c r="C133" s="115"/>
      <c r="D133" s="116" t="s">
        <v>124</v>
      </c>
      <c r="E133" s="117" t="s">
        <v>116</v>
      </c>
      <c r="F133" s="70" t="s">
        <v>322</v>
      </c>
      <c r="G133" s="70" t="s">
        <v>66</v>
      </c>
      <c r="H133" s="97" t="s">
        <v>130</v>
      </c>
      <c r="I133" s="97"/>
      <c r="J133" s="94" t="s">
        <v>136</v>
      </c>
      <c r="K133" s="114">
        <v>1</v>
      </c>
      <c r="L133" s="118"/>
      <c r="M133" s="118"/>
      <c r="N133" s="16"/>
    </row>
    <row r="134" spans="1:14" x14ac:dyDescent="0.25">
      <c r="A134" s="13"/>
      <c r="B134" s="42" t="s">
        <v>123</v>
      </c>
      <c r="C134" s="115" t="s">
        <v>332</v>
      </c>
      <c r="D134" s="116" t="s">
        <v>124</v>
      </c>
      <c r="E134" s="97" t="s">
        <v>323</v>
      </c>
      <c r="F134" s="97" t="s">
        <v>324</v>
      </c>
      <c r="G134" s="70" t="s">
        <v>66</v>
      </c>
      <c r="H134" s="97" t="s">
        <v>130</v>
      </c>
      <c r="I134" s="97"/>
      <c r="J134" s="119" t="s">
        <v>325</v>
      </c>
      <c r="K134" s="114">
        <v>1</v>
      </c>
      <c r="L134" s="42"/>
      <c r="M134" s="76"/>
      <c r="N134" s="16"/>
    </row>
    <row r="135" spans="1:14" x14ac:dyDescent="0.25">
      <c r="A135" s="13"/>
      <c r="B135" s="42" t="s">
        <v>123</v>
      </c>
      <c r="C135" s="115" t="s">
        <v>333</v>
      </c>
      <c r="D135" s="116" t="s">
        <v>124</v>
      </c>
      <c r="E135" s="97" t="s">
        <v>323</v>
      </c>
      <c r="F135" s="97" t="s">
        <v>324</v>
      </c>
      <c r="G135" s="70" t="s">
        <v>66</v>
      </c>
      <c r="H135" s="50" t="s">
        <v>72</v>
      </c>
      <c r="I135" s="112" t="s">
        <v>44</v>
      </c>
      <c r="J135" s="119" t="s">
        <v>326</v>
      </c>
      <c r="K135" s="114">
        <v>2</v>
      </c>
      <c r="L135" s="120"/>
      <c r="M135" s="38"/>
      <c r="N135" s="16"/>
    </row>
    <row r="136" spans="1:14" x14ac:dyDescent="0.25">
      <c r="A136" s="13"/>
      <c r="B136" s="42" t="s">
        <v>123</v>
      </c>
      <c r="C136" s="115" t="s">
        <v>334</v>
      </c>
      <c r="D136" s="116" t="s">
        <v>124</v>
      </c>
      <c r="E136" s="97" t="s">
        <v>323</v>
      </c>
      <c r="F136" s="97" t="s">
        <v>324</v>
      </c>
      <c r="G136" s="70" t="s">
        <v>66</v>
      </c>
      <c r="H136" s="50" t="s">
        <v>72</v>
      </c>
      <c r="I136" s="112" t="s">
        <v>84</v>
      </c>
      <c r="J136" s="119" t="s">
        <v>327</v>
      </c>
      <c r="K136" s="114">
        <v>1</v>
      </c>
      <c r="L136" s="120"/>
      <c r="M136" s="38"/>
      <c r="N136" s="16"/>
    </row>
    <row r="137" spans="1:14" x14ac:dyDescent="0.25">
      <c r="A137" s="13"/>
      <c r="B137" s="42" t="s">
        <v>123</v>
      </c>
      <c r="C137" s="115" t="s">
        <v>335</v>
      </c>
      <c r="D137" s="116" t="s">
        <v>124</v>
      </c>
      <c r="E137" s="97" t="s">
        <v>323</v>
      </c>
      <c r="F137" s="97" t="s">
        <v>324</v>
      </c>
      <c r="G137" s="70" t="s">
        <v>66</v>
      </c>
      <c r="H137" s="50" t="s">
        <v>72</v>
      </c>
      <c r="I137" s="112" t="s">
        <v>120</v>
      </c>
      <c r="J137" s="119" t="s">
        <v>328</v>
      </c>
      <c r="K137" s="114">
        <v>1</v>
      </c>
      <c r="L137" s="120"/>
      <c r="M137" s="38"/>
      <c r="N137" s="16"/>
    </row>
    <row r="138" spans="1:14" x14ac:dyDescent="0.25">
      <c r="A138" s="13"/>
      <c r="B138" s="42" t="s">
        <v>123</v>
      </c>
      <c r="C138" s="115" t="s">
        <v>336</v>
      </c>
      <c r="D138" s="116" t="s">
        <v>124</v>
      </c>
      <c r="E138" s="97" t="s">
        <v>323</v>
      </c>
      <c r="F138" s="97" t="s">
        <v>324</v>
      </c>
      <c r="G138" s="70" t="s">
        <v>66</v>
      </c>
      <c r="H138" s="50" t="s">
        <v>72</v>
      </c>
      <c r="I138" s="112" t="s">
        <v>121</v>
      </c>
      <c r="J138" s="119" t="s">
        <v>329</v>
      </c>
      <c r="K138" s="114">
        <v>1</v>
      </c>
      <c r="L138" s="42"/>
      <c r="M138" s="76"/>
      <c r="N138" s="16"/>
    </row>
    <row r="139" spans="1:14" x14ac:dyDescent="0.25">
      <c r="A139" s="13"/>
      <c r="B139" s="42" t="s">
        <v>123</v>
      </c>
      <c r="C139" s="42" t="s">
        <v>337</v>
      </c>
      <c r="D139" s="116" t="s">
        <v>124</v>
      </c>
      <c r="E139" s="58" t="s">
        <v>125</v>
      </c>
      <c r="F139" s="97" t="s">
        <v>330</v>
      </c>
      <c r="G139" s="112" t="s">
        <v>126</v>
      </c>
      <c r="H139" s="50" t="s">
        <v>72</v>
      </c>
      <c r="I139" s="112" t="s">
        <v>44</v>
      </c>
      <c r="J139" s="94" t="s">
        <v>127</v>
      </c>
      <c r="K139" s="114">
        <v>2</v>
      </c>
      <c r="L139" s="42"/>
      <c r="M139" s="76"/>
      <c r="N139" s="16"/>
    </row>
    <row r="140" spans="1:14" x14ac:dyDescent="0.25">
      <c r="A140" s="13"/>
      <c r="B140" s="42" t="s">
        <v>123</v>
      </c>
      <c r="C140" s="42" t="s">
        <v>338</v>
      </c>
      <c r="D140" s="116" t="s">
        <v>124</v>
      </c>
      <c r="E140" s="58" t="s">
        <v>125</v>
      </c>
      <c r="F140" s="97" t="s">
        <v>330</v>
      </c>
      <c r="G140" s="112" t="s">
        <v>126</v>
      </c>
      <c r="H140" s="50" t="s">
        <v>72</v>
      </c>
      <c r="I140" s="112" t="s">
        <v>84</v>
      </c>
      <c r="J140" s="94" t="s">
        <v>128</v>
      </c>
      <c r="K140" s="114">
        <v>1</v>
      </c>
      <c r="L140" s="42"/>
      <c r="M140" s="76"/>
      <c r="N140" s="16"/>
    </row>
    <row r="141" spans="1:14" x14ac:dyDescent="0.25">
      <c r="A141" s="13"/>
      <c r="B141" s="42" t="s">
        <v>123</v>
      </c>
      <c r="C141" s="42" t="s">
        <v>339</v>
      </c>
      <c r="D141" s="116" t="s">
        <v>124</v>
      </c>
      <c r="E141" s="58" t="s">
        <v>125</v>
      </c>
      <c r="F141" s="97" t="s">
        <v>330</v>
      </c>
      <c r="G141" s="112" t="s">
        <v>126</v>
      </c>
      <c r="H141" s="50" t="s">
        <v>72</v>
      </c>
      <c r="I141" s="112" t="s">
        <v>120</v>
      </c>
      <c r="J141" s="94" t="s">
        <v>129</v>
      </c>
      <c r="K141" s="114">
        <v>1</v>
      </c>
      <c r="L141" s="42"/>
      <c r="M141" s="76"/>
      <c r="N141" s="16"/>
    </row>
    <row r="142" spans="1:14" x14ac:dyDescent="0.25">
      <c r="A142" s="13"/>
      <c r="B142" s="42" t="s">
        <v>123</v>
      </c>
      <c r="C142" s="42" t="s">
        <v>340</v>
      </c>
      <c r="D142" s="116" t="s">
        <v>124</v>
      </c>
      <c r="E142" s="58" t="s">
        <v>125</v>
      </c>
      <c r="F142" s="97" t="s">
        <v>330</v>
      </c>
      <c r="G142" s="112" t="s">
        <v>126</v>
      </c>
      <c r="H142" s="50" t="s">
        <v>72</v>
      </c>
      <c r="I142" s="112" t="s">
        <v>121</v>
      </c>
      <c r="J142" s="94" t="s">
        <v>331</v>
      </c>
      <c r="K142" s="114">
        <v>2</v>
      </c>
      <c r="L142" s="42"/>
      <c r="M142" s="76"/>
      <c r="N142" s="16"/>
    </row>
    <row r="143" spans="1:14" x14ac:dyDescent="0.25">
      <c r="A143" s="13"/>
      <c r="B143" s="42"/>
      <c r="C143" s="42"/>
      <c r="D143" s="42"/>
      <c r="E143" s="42"/>
      <c r="F143" s="78"/>
      <c r="G143" s="42"/>
      <c r="H143" s="42"/>
      <c r="I143" s="42"/>
      <c r="J143" s="42"/>
      <c r="K143" s="57"/>
      <c r="L143" s="42"/>
      <c r="M143" s="38" t="s">
        <v>12</v>
      </c>
      <c r="N143" s="16"/>
    </row>
    <row r="144" spans="1:14" x14ac:dyDescent="0.25">
      <c r="A144" s="13"/>
      <c r="B144" s="42"/>
      <c r="C144" s="42"/>
      <c r="D144" s="42"/>
      <c r="E144" s="42"/>
      <c r="F144" s="78"/>
      <c r="G144" s="42"/>
      <c r="H144" s="42"/>
      <c r="I144" s="42"/>
      <c r="J144" s="42"/>
      <c r="K144" s="57"/>
      <c r="L144" s="42"/>
      <c r="M144" s="76"/>
      <c r="N144" s="16"/>
    </row>
    <row r="145" spans="1:14" x14ac:dyDescent="0.25">
      <c r="A145" s="9" t="s">
        <v>131</v>
      </c>
      <c r="B145" s="58" t="s">
        <v>132</v>
      </c>
      <c r="C145" s="42" t="s">
        <v>341</v>
      </c>
      <c r="D145" s="58" t="s">
        <v>133</v>
      </c>
      <c r="E145" s="58" t="s">
        <v>27</v>
      </c>
      <c r="F145" s="58" t="s">
        <v>134</v>
      </c>
      <c r="G145" s="58" t="s">
        <v>22</v>
      </c>
      <c r="H145" s="58" t="s">
        <v>0</v>
      </c>
      <c r="I145" s="58" t="s">
        <v>1</v>
      </c>
      <c r="J145" s="58" t="s">
        <v>88</v>
      </c>
      <c r="K145" s="121">
        <v>1</v>
      </c>
      <c r="L145" s="42"/>
      <c r="M145" s="76"/>
      <c r="N145" s="16"/>
    </row>
    <row r="146" spans="1:14" x14ac:dyDescent="0.25">
      <c r="A146" s="13"/>
      <c r="B146" s="58" t="s">
        <v>132</v>
      </c>
      <c r="C146" s="42" t="s">
        <v>256</v>
      </c>
      <c r="D146" s="50" t="s">
        <v>133</v>
      </c>
      <c r="E146" s="50" t="s">
        <v>116</v>
      </c>
      <c r="F146" s="41" t="s">
        <v>135</v>
      </c>
      <c r="G146" s="41" t="s">
        <v>66</v>
      </c>
      <c r="H146" s="41" t="s">
        <v>118</v>
      </c>
      <c r="I146" s="48" t="s">
        <v>44</v>
      </c>
      <c r="J146" s="92" t="s">
        <v>141</v>
      </c>
      <c r="K146" s="93">
        <v>7</v>
      </c>
      <c r="L146" s="42"/>
      <c r="M146" s="76"/>
      <c r="N146" s="16"/>
    </row>
    <row r="147" spans="1:14" x14ac:dyDescent="0.25">
      <c r="A147" s="13"/>
      <c r="B147" s="58" t="s">
        <v>132</v>
      </c>
      <c r="C147" s="42" t="s">
        <v>257</v>
      </c>
      <c r="D147" s="50" t="s">
        <v>133</v>
      </c>
      <c r="E147" s="50" t="s">
        <v>116</v>
      </c>
      <c r="F147" s="41" t="s">
        <v>135</v>
      </c>
      <c r="G147" s="41" t="s">
        <v>66</v>
      </c>
      <c r="H147" s="41" t="s">
        <v>118</v>
      </c>
      <c r="I147" s="48" t="s">
        <v>84</v>
      </c>
      <c r="J147" s="92" t="s">
        <v>141</v>
      </c>
      <c r="K147" s="93">
        <v>5</v>
      </c>
      <c r="L147" s="42"/>
      <c r="M147" s="76"/>
      <c r="N147" s="16"/>
    </row>
    <row r="148" spans="1:14" x14ac:dyDescent="0.25">
      <c r="A148" s="13"/>
      <c r="B148" s="58" t="s">
        <v>132</v>
      </c>
      <c r="C148" s="42" t="s">
        <v>258</v>
      </c>
      <c r="D148" s="50" t="s">
        <v>133</v>
      </c>
      <c r="E148" s="50" t="s">
        <v>116</v>
      </c>
      <c r="F148" s="41" t="s">
        <v>135</v>
      </c>
      <c r="G148" s="41" t="s">
        <v>66</v>
      </c>
      <c r="H148" s="41" t="s">
        <v>118</v>
      </c>
      <c r="I148" s="48" t="s">
        <v>120</v>
      </c>
      <c r="J148" s="92" t="s">
        <v>141</v>
      </c>
      <c r="K148" s="93">
        <v>5</v>
      </c>
      <c r="L148" s="42"/>
      <c r="M148" s="76"/>
      <c r="N148" s="16"/>
    </row>
    <row r="149" spans="1:14" x14ac:dyDescent="0.25">
      <c r="A149" s="13"/>
      <c r="B149" s="58" t="s">
        <v>132</v>
      </c>
      <c r="C149" s="42" t="s">
        <v>259</v>
      </c>
      <c r="D149" s="50" t="s">
        <v>133</v>
      </c>
      <c r="E149" s="50" t="s">
        <v>116</v>
      </c>
      <c r="F149" s="41" t="s">
        <v>135</v>
      </c>
      <c r="G149" s="41" t="s">
        <v>66</v>
      </c>
      <c r="H149" s="41" t="s">
        <v>118</v>
      </c>
      <c r="I149" s="48" t="s">
        <v>121</v>
      </c>
      <c r="J149" s="92" t="s">
        <v>141</v>
      </c>
      <c r="K149" s="93">
        <v>5</v>
      </c>
      <c r="L149" s="42"/>
      <c r="M149" s="76"/>
      <c r="N149" s="16"/>
    </row>
    <row r="150" spans="1:14" x14ac:dyDescent="0.25">
      <c r="A150" s="13"/>
      <c r="B150" s="58"/>
      <c r="C150" s="50"/>
      <c r="D150" s="50"/>
      <c r="E150" s="50"/>
      <c r="F150" s="41"/>
      <c r="G150" s="41"/>
      <c r="H150" s="29"/>
      <c r="I150" s="27"/>
      <c r="J150" s="109"/>
      <c r="K150" s="93"/>
      <c r="L150" s="42"/>
      <c r="M150" s="38" t="s">
        <v>12</v>
      </c>
      <c r="N150" s="16"/>
    </row>
    <row r="151" spans="1:14" x14ac:dyDescent="0.25">
      <c r="A151" s="13"/>
      <c r="B151" s="42"/>
      <c r="C151" s="42"/>
      <c r="D151" s="42"/>
      <c r="E151" s="42"/>
      <c r="F151" s="78"/>
      <c r="G151" s="42"/>
      <c r="H151" s="42"/>
      <c r="I151" s="42"/>
      <c r="J151" s="42"/>
      <c r="K151" s="57"/>
      <c r="L151" s="42"/>
      <c r="M151" s="76"/>
      <c r="N151" s="16"/>
    </row>
    <row r="152" spans="1:14" x14ac:dyDescent="0.25">
      <c r="A152" s="9" t="s">
        <v>137</v>
      </c>
      <c r="B152" s="42" t="s">
        <v>342</v>
      </c>
      <c r="C152" s="122" t="s">
        <v>345</v>
      </c>
      <c r="D152" s="58" t="s">
        <v>343</v>
      </c>
      <c r="E152" s="58" t="s">
        <v>125</v>
      </c>
      <c r="F152" s="42" t="s">
        <v>344</v>
      </c>
      <c r="G152" s="42" t="s">
        <v>22</v>
      </c>
      <c r="H152" s="42" t="s">
        <v>0</v>
      </c>
      <c r="I152" s="42" t="s">
        <v>1</v>
      </c>
      <c r="J152" s="122" t="s">
        <v>138</v>
      </c>
      <c r="K152" s="121">
        <v>1</v>
      </c>
      <c r="L152" s="42"/>
      <c r="M152" s="76"/>
      <c r="N152" s="16"/>
    </row>
    <row r="153" spans="1:14" x14ac:dyDescent="0.25">
      <c r="A153" s="13"/>
      <c r="B153" s="42" t="s">
        <v>342</v>
      </c>
      <c r="C153" s="108" t="s">
        <v>347</v>
      </c>
      <c r="D153" s="58" t="s">
        <v>343</v>
      </c>
      <c r="E153" s="58" t="s">
        <v>125</v>
      </c>
      <c r="F153" s="29" t="s">
        <v>346</v>
      </c>
      <c r="G153" s="42" t="s">
        <v>22</v>
      </c>
      <c r="H153" s="29" t="s">
        <v>0</v>
      </c>
      <c r="I153" s="42" t="s">
        <v>1</v>
      </c>
      <c r="J153" s="109" t="s">
        <v>139</v>
      </c>
      <c r="K153" s="123">
        <v>2</v>
      </c>
      <c r="L153" s="42"/>
      <c r="M153" s="76"/>
      <c r="N153" s="16"/>
    </row>
    <row r="154" spans="1:14" x14ac:dyDescent="0.25">
      <c r="A154" s="13"/>
      <c r="B154" s="42" t="s">
        <v>342</v>
      </c>
      <c r="C154" s="108" t="s">
        <v>350</v>
      </c>
      <c r="D154" s="58" t="s">
        <v>343</v>
      </c>
      <c r="E154" s="58" t="s">
        <v>31</v>
      </c>
      <c r="F154" s="29" t="s">
        <v>348</v>
      </c>
      <c r="G154" s="42" t="s">
        <v>22</v>
      </c>
      <c r="H154" s="29" t="s">
        <v>0</v>
      </c>
      <c r="I154" s="42" t="s">
        <v>1</v>
      </c>
      <c r="J154" s="109" t="s">
        <v>349</v>
      </c>
      <c r="K154" s="123">
        <v>1</v>
      </c>
      <c r="L154" s="42"/>
      <c r="M154" s="76"/>
      <c r="N154" s="16"/>
    </row>
    <row r="155" spans="1:14" x14ac:dyDescent="0.25">
      <c r="A155" s="13"/>
      <c r="B155" s="42" t="s">
        <v>342</v>
      </c>
      <c r="C155" s="108" t="s">
        <v>321</v>
      </c>
      <c r="D155" s="58" t="s">
        <v>343</v>
      </c>
      <c r="E155" s="58" t="s">
        <v>31</v>
      </c>
      <c r="F155" s="29" t="s">
        <v>351</v>
      </c>
      <c r="G155" s="58" t="s">
        <v>66</v>
      </c>
      <c r="H155" s="29" t="s">
        <v>352</v>
      </c>
      <c r="I155" s="42" t="s">
        <v>1</v>
      </c>
      <c r="J155" s="109" t="s">
        <v>353</v>
      </c>
      <c r="K155" s="123">
        <v>2</v>
      </c>
      <c r="L155" s="42"/>
      <c r="M155" s="76"/>
      <c r="N155" s="16"/>
    </row>
    <row r="156" spans="1:14" x14ac:dyDescent="0.25">
      <c r="A156" s="13"/>
      <c r="B156" s="42" t="s">
        <v>342</v>
      </c>
      <c r="C156" s="42" t="s">
        <v>147</v>
      </c>
      <c r="D156" s="58" t="s">
        <v>343</v>
      </c>
      <c r="E156" s="58" t="s">
        <v>31</v>
      </c>
      <c r="F156" s="29" t="s">
        <v>351</v>
      </c>
      <c r="G156" s="58" t="s">
        <v>66</v>
      </c>
      <c r="H156" s="29" t="s">
        <v>130</v>
      </c>
      <c r="I156" s="27"/>
      <c r="J156" s="42" t="s">
        <v>147</v>
      </c>
      <c r="K156" s="123">
        <v>1</v>
      </c>
      <c r="L156" s="42"/>
      <c r="M156" s="76"/>
      <c r="N156" s="16"/>
    </row>
    <row r="157" spans="1:14" x14ac:dyDescent="0.25">
      <c r="A157" s="13"/>
      <c r="B157" s="42"/>
      <c r="C157" s="42"/>
      <c r="D157" s="42"/>
      <c r="E157" s="42"/>
      <c r="F157" s="78"/>
      <c r="G157" s="42"/>
      <c r="H157" s="42"/>
      <c r="I157" s="42"/>
      <c r="J157" s="42"/>
      <c r="K157" s="57"/>
      <c r="L157" s="42"/>
      <c r="M157" s="38" t="s">
        <v>12</v>
      </c>
      <c r="N157" s="16"/>
    </row>
    <row r="158" spans="1:14" x14ac:dyDescent="0.25">
      <c r="A158" s="13"/>
      <c r="B158" s="42"/>
      <c r="C158" s="42"/>
      <c r="D158" s="42"/>
      <c r="E158" s="42"/>
      <c r="F158" s="78"/>
      <c r="G158" s="42"/>
      <c r="H158" s="42"/>
      <c r="I158" s="42"/>
      <c r="J158" s="42"/>
      <c r="K158" s="57"/>
      <c r="L158" s="42"/>
      <c r="M158" s="76"/>
      <c r="N158" s="16"/>
    </row>
    <row r="159" spans="1:14" x14ac:dyDescent="0.25">
      <c r="A159" s="9" t="s">
        <v>140</v>
      </c>
      <c r="B159" s="124" t="s">
        <v>143</v>
      </c>
      <c r="C159" s="122" t="s">
        <v>356</v>
      </c>
      <c r="D159" s="97" t="s">
        <v>144</v>
      </c>
      <c r="E159" s="124" t="s">
        <v>27</v>
      </c>
      <c r="F159" s="124" t="s">
        <v>354</v>
      </c>
      <c r="G159" s="124" t="s">
        <v>22</v>
      </c>
      <c r="H159" s="124" t="s">
        <v>0</v>
      </c>
      <c r="I159" s="124" t="s">
        <v>1</v>
      </c>
      <c r="J159" s="124" t="s">
        <v>145</v>
      </c>
      <c r="K159" s="121">
        <v>1</v>
      </c>
      <c r="L159" s="42"/>
      <c r="M159" s="76"/>
      <c r="N159" s="16"/>
    </row>
    <row r="160" spans="1:14" x14ac:dyDescent="0.25">
      <c r="A160" s="13"/>
      <c r="B160" s="124" t="s">
        <v>143</v>
      </c>
      <c r="C160" s="27" t="s">
        <v>357</v>
      </c>
      <c r="D160" s="97" t="s">
        <v>144</v>
      </c>
      <c r="E160" s="97" t="s">
        <v>116</v>
      </c>
      <c r="F160" s="27" t="s">
        <v>355</v>
      </c>
      <c r="G160" s="27" t="s">
        <v>22</v>
      </c>
      <c r="H160" s="27" t="s">
        <v>0</v>
      </c>
      <c r="I160" s="27" t="s">
        <v>1</v>
      </c>
      <c r="J160" s="125">
        <v>45807106</v>
      </c>
      <c r="K160" s="123">
        <v>1</v>
      </c>
      <c r="L160" s="42"/>
      <c r="M160" s="76"/>
      <c r="N160" s="16"/>
    </row>
    <row r="161" spans="1:14" x14ac:dyDescent="0.25">
      <c r="A161" s="13"/>
      <c r="B161" s="50"/>
      <c r="C161" s="50"/>
      <c r="D161" s="126"/>
      <c r="E161" s="50"/>
      <c r="F161" s="127"/>
      <c r="G161" s="50"/>
      <c r="H161" s="41"/>
      <c r="I161" s="50"/>
      <c r="J161" s="42"/>
      <c r="K161" s="128"/>
      <c r="L161" s="42"/>
      <c r="M161" s="38" t="s">
        <v>12</v>
      </c>
      <c r="N161" s="16"/>
    </row>
    <row r="162" spans="1:14" x14ac:dyDescent="0.25">
      <c r="A162" s="13"/>
      <c r="B162" s="50"/>
      <c r="C162" s="50"/>
      <c r="D162" s="126"/>
      <c r="E162" s="50"/>
      <c r="F162" s="127"/>
      <c r="G162" s="50"/>
      <c r="H162" s="41"/>
      <c r="I162" s="50"/>
      <c r="J162" s="42"/>
      <c r="K162" s="128"/>
      <c r="L162" s="42"/>
      <c r="M162" s="76"/>
      <c r="N162" s="16"/>
    </row>
    <row r="163" spans="1:14" x14ac:dyDescent="0.25">
      <c r="A163" s="9" t="s">
        <v>142</v>
      </c>
      <c r="B163" s="97" t="s">
        <v>149</v>
      </c>
      <c r="C163" s="122" t="s">
        <v>256</v>
      </c>
      <c r="D163" s="124" t="s">
        <v>150</v>
      </c>
      <c r="E163" s="97" t="s">
        <v>116</v>
      </c>
      <c r="F163" s="48" t="s">
        <v>135</v>
      </c>
      <c r="G163" s="27" t="s">
        <v>66</v>
      </c>
      <c r="H163" s="48" t="s">
        <v>118</v>
      </c>
      <c r="I163" s="48" t="s">
        <v>44</v>
      </c>
      <c r="J163" s="129" t="s">
        <v>141</v>
      </c>
      <c r="K163" s="130">
        <v>5</v>
      </c>
      <c r="L163" s="42"/>
      <c r="M163" s="76"/>
      <c r="N163" s="16"/>
    </row>
    <row r="164" spans="1:14" x14ac:dyDescent="0.25">
      <c r="A164" s="13"/>
      <c r="B164" s="97" t="s">
        <v>149</v>
      </c>
      <c r="C164" s="122" t="s">
        <v>257</v>
      </c>
      <c r="D164" s="124" t="s">
        <v>150</v>
      </c>
      <c r="E164" s="97" t="s">
        <v>116</v>
      </c>
      <c r="F164" s="48" t="s">
        <v>135</v>
      </c>
      <c r="G164" s="27" t="s">
        <v>66</v>
      </c>
      <c r="H164" s="48" t="s">
        <v>118</v>
      </c>
      <c r="I164" s="48" t="s">
        <v>84</v>
      </c>
      <c r="J164" s="129" t="s">
        <v>141</v>
      </c>
      <c r="K164" s="130">
        <v>3</v>
      </c>
      <c r="L164" s="42"/>
      <c r="M164" s="76"/>
      <c r="N164" s="16"/>
    </row>
    <row r="165" spans="1:14" x14ac:dyDescent="0.25">
      <c r="A165" s="13"/>
      <c r="B165" s="97" t="s">
        <v>149</v>
      </c>
      <c r="C165" s="122" t="s">
        <v>258</v>
      </c>
      <c r="D165" s="124" t="s">
        <v>150</v>
      </c>
      <c r="E165" s="97" t="s">
        <v>116</v>
      </c>
      <c r="F165" s="48" t="s">
        <v>135</v>
      </c>
      <c r="G165" s="27" t="s">
        <v>66</v>
      </c>
      <c r="H165" s="48" t="s">
        <v>118</v>
      </c>
      <c r="I165" s="48" t="s">
        <v>120</v>
      </c>
      <c r="J165" s="129" t="s">
        <v>141</v>
      </c>
      <c r="K165" s="130">
        <v>3</v>
      </c>
      <c r="L165" s="42"/>
      <c r="M165" s="76"/>
      <c r="N165" s="16"/>
    </row>
    <row r="166" spans="1:14" x14ac:dyDescent="0.25">
      <c r="A166" s="13"/>
      <c r="B166" s="97" t="s">
        <v>149</v>
      </c>
      <c r="C166" s="122" t="s">
        <v>259</v>
      </c>
      <c r="D166" s="124" t="s">
        <v>150</v>
      </c>
      <c r="E166" s="97" t="s">
        <v>116</v>
      </c>
      <c r="F166" s="48" t="s">
        <v>135</v>
      </c>
      <c r="G166" s="27" t="s">
        <v>66</v>
      </c>
      <c r="H166" s="48" t="s">
        <v>118</v>
      </c>
      <c r="I166" s="48" t="s">
        <v>121</v>
      </c>
      <c r="J166" s="129" t="s">
        <v>141</v>
      </c>
      <c r="K166" s="130">
        <v>3</v>
      </c>
      <c r="L166" s="42"/>
      <c r="M166" s="76"/>
      <c r="N166" s="16"/>
    </row>
    <row r="167" spans="1:14" x14ac:dyDescent="0.25">
      <c r="A167" s="13"/>
      <c r="B167" s="42"/>
      <c r="C167" s="42"/>
      <c r="D167" s="42"/>
      <c r="E167" s="42"/>
      <c r="F167" s="78"/>
      <c r="G167" s="42"/>
      <c r="H167" s="42"/>
      <c r="I167" s="42"/>
      <c r="J167" s="42"/>
      <c r="K167" s="57"/>
      <c r="L167" s="42"/>
      <c r="M167" s="38" t="s">
        <v>12</v>
      </c>
      <c r="N167" s="16"/>
    </row>
    <row r="168" spans="1:14" x14ac:dyDescent="0.25">
      <c r="A168" s="13"/>
      <c r="B168" s="124"/>
      <c r="C168" s="124"/>
      <c r="D168" s="97"/>
      <c r="E168" s="124"/>
      <c r="F168" s="124"/>
      <c r="G168" s="124"/>
      <c r="H168" s="124"/>
      <c r="I168" s="124"/>
      <c r="J168" s="124"/>
      <c r="K168" s="131"/>
      <c r="L168" s="42"/>
      <c r="M168" s="76"/>
      <c r="N168" s="16"/>
    </row>
    <row r="169" spans="1:14" ht="31.5" x14ac:dyDescent="0.25">
      <c r="A169" s="9" t="s">
        <v>148</v>
      </c>
      <c r="B169" s="236" t="s">
        <v>152</v>
      </c>
      <c r="C169" s="173" t="s">
        <v>256</v>
      </c>
      <c r="D169" s="173" t="s">
        <v>156</v>
      </c>
      <c r="E169" s="231" t="s">
        <v>116</v>
      </c>
      <c r="F169" s="202" t="s">
        <v>135</v>
      </c>
      <c r="G169" s="202" t="s">
        <v>66</v>
      </c>
      <c r="H169" s="202" t="s">
        <v>118</v>
      </c>
      <c r="I169" s="202" t="s">
        <v>44</v>
      </c>
      <c r="J169" s="251" t="s">
        <v>141</v>
      </c>
      <c r="K169" s="200">
        <v>2</v>
      </c>
      <c r="L169" s="42"/>
      <c r="M169" s="76"/>
      <c r="N169" s="16"/>
    </row>
    <row r="170" spans="1:14" ht="31.5" x14ac:dyDescent="0.25">
      <c r="A170" s="13"/>
      <c r="B170" s="236" t="s">
        <v>152</v>
      </c>
      <c r="C170" s="173" t="s">
        <v>257</v>
      </c>
      <c r="D170" s="173" t="s">
        <v>156</v>
      </c>
      <c r="E170" s="231" t="s">
        <v>116</v>
      </c>
      <c r="F170" s="202" t="s">
        <v>135</v>
      </c>
      <c r="G170" s="202" t="s">
        <v>66</v>
      </c>
      <c r="H170" s="202" t="s">
        <v>118</v>
      </c>
      <c r="I170" s="202" t="s">
        <v>84</v>
      </c>
      <c r="J170" s="251" t="s">
        <v>141</v>
      </c>
      <c r="K170" s="200">
        <v>1</v>
      </c>
      <c r="L170" s="42"/>
      <c r="M170" s="76"/>
      <c r="N170" s="16"/>
    </row>
    <row r="171" spans="1:14" ht="31.5" customHeight="1" x14ac:dyDescent="0.25">
      <c r="A171" s="13"/>
      <c r="B171" s="236" t="s">
        <v>152</v>
      </c>
      <c r="C171" s="173" t="s">
        <v>258</v>
      </c>
      <c r="D171" s="173" t="s">
        <v>156</v>
      </c>
      <c r="E171" s="231" t="s">
        <v>116</v>
      </c>
      <c r="F171" s="202" t="s">
        <v>135</v>
      </c>
      <c r="G171" s="202" t="s">
        <v>66</v>
      </c>
      <c r="H171" s="202" t="s">
        <v>118</v>
      </c>
      <c r="I171" s="202" t="s">
        <v>120</v>
      </c>
      <c r="J171" s="251" t="s">
        <v>141</v>
      </c>
      <c r="K171" s="200">
        <v>1</v>
      </c>
      <c r="L171" s="42"/>
      <c r="M171" s="76"/>
      <c r="N171" s="16"/>
    </row>
    <row r="172" spans="1:14" ht="31.5" x14ac:dyDescent="0.25">
      <c r="A172" s="13"/>
      <c r="B172" s="236" t="s">
        <v>152</v>
      </c>
      <c r="C172" s="173" t="s">
        <v>259</v>
      </c>
      <c r="D172" s="173" t="s">
        <v>156</v>
      </c>
      <c r="E172" s="231" t="s">
        <v>116</v>
      </c>
      <c r="F172" s="202" t="s">
        <v>135</v>
      </c>
      <c r="G172" s="202" t="s">
        <v>66</v>
      </c>
      <c r="H172" s="202" t="s">
        <v>118</v>
      </c>
      <c r="I172" s="202" t="s">
        <v>121</v>
      </c>
      <c r="J172" s="251" t="s">
        <v>141</v>
      </c>
      <c r="K172" s="200">
        <v>1</v>
      </c>
      <c r="L172" s="42"/>
      <c r="M172" s="76"/>
      <c r="N172" s="16"/>
    </row>
    <row r="173" spans="1:14" ht="31.5" x14ac:dyDescent="0.25">
      <c r="A173" s="13"/>
      <c r="B173" s="236" t="s">
        <v>152</v>
      </c>
      <c r="C173" s="231" t="s">
        <v>155</v>
      </c>
      <c r="D173" s="173" t="s">
        <v>156</v>
      </c>
      <c r="E173" s="231" t="s">
        <v>116</v>
      </c>
      <c r="F173" s="202" t="s">
        <v>135</v>
      </c>
      <c r="G173" s="202" t="s">
        <v>66</v>
      </c>
      <c r="H173" s="203" t="s">
        <v>130</v>
      </c>
      <c r="I173" s="203"/>
      <c r="J173" s="253" t="s">
        <v>136</v>
      </c>
      <c r="K173" s="200">
        <v>1</v>
      </c>
      <c r="L173" s="42"/>
      <c r="M173" s="76"/>
      <c r="N173" s="16"/>
    </row>
    <row r="174" spans="1:14" ht="31.5" x14ac:dyDescent="0.25">
      <c r="A174" s="13"/>
      <c r="B174" s="236" t="s">
        <v>152</v>
      </c>
      <c r="C174" s="173" t="s">
        <v>256</v>
      </c>
      <c r="D174" s="173" t="s">
        <v>154</v>
      </c>
      <c r="E174" s="231" t="s">
        <v>116</v>
      </c>
      <c r="F174" s="202" t="s">
        <v>135</v>
      </c>
      <c r="G174" s="202" t="s">
        <v>66</v>
      </c>
      <c r="H174" s="202" t="s">
        <v>118</v>
      </c>
      <c r="I174" s="202" t="s">
        <v>44</v>
      </c>
      <c r="J174" s="251" t="s">
        <v>141</v>
      </c>
      <c r="K174" s="200">
        <v>5</v>
      </c>
      <c r="L174" s="42"/>
      <c r="M174" s="38"/>
      <c r="N174" s="16"/>
    </row>
    <row r="175" spans="1:14" ht="31.5" x14ac:dyDescent="0.25">
      <c r="A175" s="13"/>
      <c r="B175" s="236" t="s">
        <v>152</v>
      </c>
      <c r="C175" s="173" t="s">
        <v>257</v>
      </c>
      <c r="D175" s="173" t="s">
        <v>154</v>
      </c>
      <c r="E175" s="231" t="s">
        <v>116</v>
      </c>
      <c r="F175" s="202" t="s">
        <v>135</v>
      </c>
      <c r="G175" s="202" t="s">
        <v>66</v>
      </c>
      <c r="H175" s="202" t="s">
        <v>118</v>
      </c>
      <c r="I175" s="202" t="s">
        <v>84</v>
      </c>
      <c r="J175" s="251" t="s">
        <v>141</v>
      </c>
      <c r="K175" s="200">
        <v>2</v>
      </c>
      <c r="L175" s="42"/>
      <c r="M175" s="76"/>
      <c r="N175" s="16"/>
    </row>
    <row r="176" spans="1:14" ht="36" customHeight="1" x14ac:dyDescent="0.25">
      <c r="A176" s="9"/>
      <c r="B176" s="236" t="s">
        <v>152</v>
      </c>
      <c r="C176" s="173" t="s">
        <v>258</v>
      </c>
      <c r="D176" s="173" t="s">
        <v>154</v>
      </c>
      <c r="E176" s="231" t="s">
        <v>116</v>
      </c>
      <c r="F176" s="202" t="s">
        <v>135</v>
      </c>
      <c r="G176" s="202" t="s">
        <v>66</v>
      </c>
      <c r="H176" s="202" t="s">
        <v>118</v>
      </c>
      <c r="I176" s="202" t="s">
        <v>120</v>
      </c>
      <c r="J176" s="251" t="s">
        <v>141</v>
      </c>
      <c r="K176" s="200">
        <v>2</v>
      </c>
      <c r="L176" s="42"/>
      <c r="M176" s="76"/>
      <c r="N176" s="16"/>
    </row>
    <row r="177" spans="1:14" ht="31.5" x14ac:dyDescent="0.25">
      <c r="A177" s="13"/>
      <c r="B177" s="236" t="s">
        <v>152</v>
      </c>
      <c r="C177" s="173" t="s">
        <v>259</v>
      </c>
      <c r="D177" s="173" t="s">
        <v>154</v>
      </c>
      <c r="E177" s="231" t="s">
        <v>116</v>
      </c>
      <c r="F177" s="202" t="s">
        <v>135</v>
      </c>
      <c r="G177" s="202" t="s">
        <v>66</v>
      </c>
      <c r="H177" s="202" t="s">
        <v>118</v>
      </c>
      <c r="I177" s="202" t="s">
        <v>121</v>
      </c>
      <c r="J177" s="251" t="s">
        <v>141</v>
      </c>
      <c r="K177" s="200">
        <v>2</v>
      </c>
      <c r="L177" s="42"/>
      <c r="M177" s="76"/>
      <c r="N177" s="16"/>
    </row>
    <row r="178" spans="1:14" ht="31.5" x14ac:dyDescent="0.25">
      <c r="A178" s="13"/>
      <c r="B178" s="236" t="s">
        <v>152</v>
      </c>
      <c r="C178" s="205" t="s">
        <v>153</v>
      </c>
      <c r="D178" s="173" t="s">
        <v>154</v>
      </c>
      <c r="E178" s="231" t="s">
        <v>116</v>
      </c>
      <c r="F178" s="202" t="s">
        <v>135</v>
      </c>
      <c r="G178" s="202" t="s">
        <v>66</v>
      </c>
      <c r="H178" s="203" t="s">
        <v>130</v>
      </c>
      <c r="I178" s="203"/>
      <c r="J178" s="253" t="s">
        <v>136</v>
      </c>
      <c r="K178" s="200">
        <v>1</v>
      </c>
      <c r="L178" s="42"/>
      <c r="M178" s="76"/>
      <c r="N178" s="16"/>
    </row>
    <row r="179" spans="1:14" x14ac:dyDescent="0.25">
      <c r="A179" s="13"/>
      <c r="B179" s="58"/>
      <c r="C179" s="42"/>
      <c r="D179" s="42"/>
      <c r="E179" s="50"/>
      <c r="F179" s="41"/>
      <c r="G179" s="41"/>
      <c r="H179" s="41"/>
      <c r="I179" s="48"/>
      <c r="J179" s="92"/>
      <c r="K179" s="93"/>
      <c r="L179" s="42"/>
      <c r="M179" s="38" t="s">
        <v>12</v>
      </c>
      <c r="N179" s="16"/>
    </row>
    <row r="180" spans="1:14" x14ac:dyDescent="0.25">
      <c r="A180" s="13"/>
      <c r="B180" s="58"/>
      <c r="C180" s="108"/>
      <c r="D180" s="42"/>
      <c r="E180" s="50"/>
      <c r="F180" s="41"/>
      <c r="G180" s="41"/>
      <c r="H180" s="29"/>
      <c r="I180" s="27"/>
      <c r="J180" s="109"/>
      <c r="K180" s="93"/>
      <c r="L180" s="42"/>
      <c r="M180" s="76"/>
      <c r="N180" s="16"/>
    </row>
    <row r="181" spans="1:14" x14ac:dyDescent="0.25">
      <c r="A181" s="13"/>
      <c r="B181" s="97"/>
      <c r="C181" s="124"/>
      <c r="D181" s="124"/>
      <c r="E181" s="97"/>
      <c r="F181" s="132"/>
      <c r="G181" s="27"/>
      <c r="H181" s="48"/>
      <c r="I181" s="48"/>
      <c r="J181" s="129"/>
      <c r="K181" s="93"/>
      <c r="L181" s="42"/>
      <c r="N181" s="16"/>
    </row>
    <row r="182" spans="1:14" x14ac:dyDescent="0.25">
      <c r="A182" s="13"/>
      <c r="B182" s="97"/>
      <c r="C182" s="124"/>
      <c r="D182" s="124"/>
      <c r="E182" s="97"/>
      <c r="F182" s="132"/>
      <c r="G182" s="27"/>
      <c r="H182" s="48"/>
      <c r="I182" s="48"/>
      <c r="J182" s="129"/>
      <c r="K182" s="93"/>
      <c r="L182" s="42"/>
      <c r="M182" s="76"/>
      <c r="N182" s="16"/>
    </row>
    <row r="183" spans="1:14" x14ac:dyDescent="0.25">
      <c r="A183" s="9" t="s">
        <v>151</v>
      </c>
      <c r="B183" s="83" t="s">
        <v>158</v>
      </c>
      <c r="C183" s="133" t="s">
        <v>359</v>
      </c>
      <c r="D183" s="41" t="s">
        <v>156</v>
      </c>
      <c r="E183" s="41" t="s">
        <v>20</v>
      </c>
      <c r="F183" s="41" t="s">
        <v>358</v>
      </c>
      <c r="G183" s="41" t="s">
        <v>66</v>
      </c>
      <c r="H183" s="41" t="s">
        <v>159</v>
      </c>
      <c r="I183" s="48" t="s">
        <v>1</v>
      </c>
      <c r="J183" s="92" t="s">
        <v>160</v>
      </c>
      <c r="K183" s="93">
        <v>1</v>
      </c>
      <c r="L183" s="42"/>
      <c r="M183" s="76"/>
      <c r="N183" s="16"/>
    </row>
    <row r="184" spans="1:14" x14ac:dyDescent="0.25">
      <c r="A184" s="13"/>
      <c r="B184" s="83" t="s">
        <v>158</v>
      </c>
      <c r="C184" s="133" t="s">
        <v>360</v>
      </c>
      <c r="D184" s="41" t="s">
        <v>156</v>
      </c>
      <c r="E184" s="41" t="s">
        <v>20</v>
      </c>
      <c r="F184" s="41" t="s">
        <v>358</v>
      </c>
      <c r="G184" s="41" t="s">
        <v>66</v>
      </c>
      <c r="H184" s="41" t="s">
        <v>159</v>
      </c>
      <c r="I184" s="48" t="s">
        <v>23</v>
      </c>
      <c r="J184" s="92" t="s">
        <v>161</v>
      </c>
      <c r="K184" s="93">
        <v>1</v>
      </c>
      <c r="L184" s="42"/>
      <c r="M184" s="76"/>
      <c r="N184" s="16"/>
    </row>
    <row r="185" spans="1:14" x14ac:dyDescent="0.25">
      <c r="A185" s="13"/>
      <c r="B185" s="83" t="s">
        <v>158</v>
      </c>
      <c r="C185" s="133" t="s">
        <v>361</v>
      </c>
      <c r="D185" s="41" t="s">
        <v>156</v>
      </c>
      <c r="E185" s="41" t="s">
        <v>20</v>
      </c>
      <c r="F185" s="41" t="s">
        <v>358</v>
      </c>
      <c r="G185" s="41" t="s">
        <v>66</v>
      </c>
      <c r="H185" s="41" t="s">
        <v>159</v>
      </c>
      <c r="I185" s="48" t="s">
        <v>24</v>
      </c>
      <c r="J185" s="92" t="s">
        <v>162</v>
      </c>
      <c r="K185" s="93">
        <v>1</v>
      </c>
      <c r="L185" s="42"/>
      <c r="M185" s="76"/>
      <c r="N185" s="16"/>
    </row>
    <row r="186" spans="1:14" x14ac:dyDescent="0.25">
      <c r="A186" s="13"/>
      <c r="B186" s="83" t="s">
        <v>158</v>
      </c>
      <c r="C186" s="133" t="s">
        <v>362</v>
      </c>
      <c r="D186" s="41" t="s">
        <v>156</v>
      </c>
      <c r="E186" s="41" t="s">
        <v>20</v>
      </c>
      <c r="F186" s="41" t="s">
        <v>358</v>
      </c>
      <c r="G186" s="41" t="s">
        <v>66</v>
      </c>
      <c r="H186" s="41" t="s">
        <v>159</v>
      </c>
      <c r="I186" s="48" t="s">
        <v>56</v>
      </c>
      <c r="J186" s="92" t="s">
        <v>163</v>
      </c>
      <c r="K186" s="93">
        <v>1</v>
      </c>
      <c r="L186" s="42"/>
      <c r="M186" s="76"/>
      <c r="N186" s="16"/>
    </row>
    <row r="187" spans="1:14" x14ac:dyDescent="0.25">
      <c r="A187" s="13"/>
      <c r="B187" s="58"/>
      <c r="C187" s="42"/>
      <c r="D187" s="42"/>
      <c r="E187" s="50"/>
      <c r="F187" s="41"/>
      <c r="G187" s="41"/>
      <c r="H187" s="41"/>
      <c r="I187" s="48"/>
      <c r="J187" s="92"/>
      <c r="K187" s="93"/>
      <c r="L187" s="42"/>
      <c r="M187" s="38" t="s">
        <v>12</v>
      </c>
      <c r="N187" s="16"/>
    </row>
    <row r="188" spans="1:14" x14ac:dyDescent="0.25">
      <c r="A188" s="13"/>
      <c r="B188" s="58"/>
      <c r="C188" s="42"/>
      <c r="D188" s="42"/>
      <c r="E188" s="50"/>
      <c r="F188" s="41"/>
      <c r="G188" s="41"/>
      <c r="H188" s="41"/>
      <c r="I188" s="48"/>
      <c r="J188" s="92"/>
      <c r="K188" s="93"/>
      <c r="L188" s="42"/>
      <c r="M188" s="76"/>
      <c r="N188" s="16"/>
    </row>
    <row r="189" spans="1:14" ht="30" x14ac:dyDescent="0.25">
      <c r="A189" s="9" t="s">
        <v>157</v>
      </c>
      <c r="B189" s="29" t="s">
        <v>165</v>
      </c>
      <c r="C189" s="28" t="s">
        <v>166</v>
      </c>
      <c r="D189" s="41" t="s">
        <v>363</v>
      </c>
      <c r="E189" s="41" t="s">
        <v>52</v>
      </c>
      <c r="F189" s="134" t="s">
        <v>364</v>
      </c>
      <c r="G189" s="135" t="s">
        <v>22</v>
      </c>
      <c r="H189" s="135" t="s">
        <v>0</v>
      </c>
      <c r="I189" s="136" t="s">
        <v>1</v>
      </c>
      <c r="J189" s="137" t="s">
        <v>365</v>
      </c>
      <c r="K189" s="136">
        <v>8</v>
      </c>
      <c r="L189" s="42"/>
      <c r="M189" s="76"/>
      <c r="N189" s="16"/>
    </row>
    <row r="190" spans="1:14" ht="45" x14ac:dyDescent="0.25">
      <c r="A190" s="9"/>
      <c r="B190" s="29" t="s">
        <v>165</v>
      </c>
      <c r="C190" s="28" t="s">
        <v>166</v>
      </c>
      <c r="D190" s="41" t="s">
        <v>363</v>
      </c>
      <c r="E190" s="41" t="s">
        <v>52</v>
      </c>
      <c r="F190" s="138" t="s">
        <v>171</v>
      </c>
      <c r="G190" s="138" t="s">
        <v>22</v>
      </c>
      <c r="H190" s="138" t="s">
        <v>0</v>
      </c>
      <c r="I190" s="138" t="s">
        <v>1</v>
      </c>
      <c r="J190" s="78" t="s">
        <v>172</v>
      </c>
      <c r="K190" s="43">
        <v>1</v>
      </c>
      <c r="L190" s="42"/>
      <c r="M190" s="76"/>
      <c r="N190" s="16"/>
    </row>
    <row r="191" spans="1:14" ht="60" x14ac:dyDescent="0.25">
      <c r="A191" s="13"/>
      <c r="B191" s="29" t="s">
        <v>165</v>
      </c>
      <c r="C191" s="28" t="s">
        <v>166</v>
      </c>
      <c r="D191" s="41" t="s">
        <v>363</v>
      </c>
      <c r="E191" s="41" t="s">
        <v>52</v>
      </c>
      <c r="F191" s="138" t="s">
        <v>170</v>
      </c>
      <c r="G191" s="138" t="s">
        <v>22</v>
      </c>
      <c r="H191" s="138" t="s">
        <v>0</v>
      </c>
      <c r="I191" s="138" t="s">
        <v>1</v>
      </c>
      <c r="J191" s="78" t="s">
        <v>169</v>
      </c>
      <c r="K191" s="43">
        <v>1</v>
      </c>
      <c r="L191" s="42"/>
      <c r="M191" s="76"/>
      <c r="N191" s="16"/>
    </row>
    <row r="192" spans="1:14" x14ac:dyDescent="0.25">
      <c r="A192" s="13"/>
      <c r="B192" s="42"/>
      <c r="C192" s="42"/>
      <c r="D192" s="42"/>
      <c r="E192" s="42"/>
      <c r="F192" s="42"/>
      <c r="G192" s="42"/>
      <c r="H192" s="42"/>
      <c r="I192" s="42"/>
      <c r="J192" s="42"/>
      <c r="K192" s="57"/>
      <c r="L192" s="42"/>
      <c r="M192" s="38" t="s">
        <v>12</v>
      </c>
      <c r="N192" s="16"/>
    </row>
    <row r="193" spans="1:14" x14ac:dyDescent="0.25">
      <c r="A193" s="13"/>
      <c r="B193" s="50"/>
      <c r="C193" s="50"/>
      <c r="D193" s="42"/>
      <c r="E193" s="50"/>
      <c r="F193" s="41"/>
      <c r="G193" s="41"/>
      <c r="H193" s="41"/>
      <c r="I193" s="48"/>
      <c r="J193" s="92"/>
      <c r="K193" s="93"/>
      <c r="L193" s="42"/>
      <c r="M193" s="76"/>
      <c r="N193" s="16"/>
    </row>
    <row r="194" spans="1:14" ht="45" x14ac:dyDescent="0.25">
      <c r="A194" s="9" t="s">
        <v>164</v>
      </c>
      <c r="B194" s="50" t="s">
        <v>184</v>
      </c>
      <c r="C194" s="50"/>
      <c r="D194" s="139" t="s">
        <v>366</v>
      </c>
      <c r="E194" s="140" t="s">
        <v>285</v>
      </c>
      <c r="F194" s="139" t="s">
        <v>146</v>
      </c>
      <c r="G194" s="139" t="s">
        <v>168</v>
      </c>
      <c r="H194" s="139" t="s">
        <v>1</v>
      </c>
      <c r="I194" s="141"/>
      <c r="J194" s="142" t="s">
        <v>367</v>
      </c>
      <c r="K194" s="143">
        <v>1</v>
      </c>
      <c r="L194" s="42"/>
      <c r="M194" s="76"/>
      <c r="N194" s="16"/>
    </row>
    <row r="195" spans="1:14" ht="45" x14ac:dyDescent="0.25">
      <c r="A195" s="13"/>
      <c r="B195" s="42" t="s">
        <v>184</v>
      </c>
      <c r="C195" s="42"/>
      <c r="D195" s="139" t="s">
        <v>366</v>
      </c>
      <c r="E195" s="144" t="s">
        <v>368</v>
      </c>
      <c r="F195" s="139" t="s">
        <v>146</v>
      </c>
      <c r="G195" s="139" t="s">
        <v>168</v>
      </c>
      <c r="H195" s="139" t="s">
        <v>1</v>
      </c>
      <c r="I195" s="141"/>
      <c r="J195" s="145" t="s">
        <v>369</v>
      </c>
      <c r="K195" s="143">
        <v>1</v>
      </c>
      <c r="L195" s="42"/>
      <c r="M195" s="76"/>
      <c r="N195" s="16"/>
    </row>
    <row r="196" spans="1:14" ht="45" x14ac:dyDescent="0.25">
      <c r="A196" s="13"/>
      <c r="B196" s="83" t="s">
        <v>184</v>
      </c>
      <c r="C196" s="146"/>
      <c r="D196" s="139" t="s">
        <v>366</v>
      </c>
      <c r="E196" s="147" t="s">
        <v>370</v>
      </c>
      <c r="F196" s="139" t="s">
        <v>146</v>
      </c>
      <c r="G196" s="139" t="s">
        <v>168</v>
      </c>
      <c r="H196" s="139" t="s">
        <v>371</v>
      </c>
      <c r="I196" s="141"/>
      <c r="J196" s="148" t="s">
        <v>372</v>
      </c>
      <c r="K196" s="143">
        <v>1</v>
      </c>
      <c r="L196" s="42"/>
      <c r="M196" s="76"/>
      <c r="N196" s="16"/>
    </row>
    <row r="197" spans="1:14" ht="45" x14ac:dyDescent="0.25">
      <c r="A197" s="13"/>
      <c r="B197" s="83" t="s">
        <v>184</v>
      </c>
      <c r="C197" s="146"/>
      <c r="D197" s="139" t="s">
        <v>366</v>
      </c>
      <c r="E197" s="147" t="s">
        <v>370</v>
      </c>
      <c r="F197" s="139" t="s">
        <v>146</v>
      </c>
      <c r="G197" s="139" t="s">
        <v>168</v>
      </c>
      <c r="H197" s="139" t="s">
        <v>371</v>
      </c>
      <c r="I197" s="141"/>
      <c r="J197" s="145" t="s">
        <v>373</v>
      </c>
      <c r="K197" s="143">
        <v>1</v>
      </c>
      <c r="L197" s="42"/>
      <c r="M197" s="76"/>
      <c r="N197" s="16"/>
    </row>
    <row r="198" spans="1:14" ht="60" x14ac:dyDescent="0.25">
      <c r="A198" s="13"/>
      <c r="B198" s="83" t="s">
        <v>184</v>
      </c>
      <c r="C198" s="146"/>
      <c r="D198" s="139" t="s">
        <v>366</v>
      </c>
      <c r="E198" s="147" t="s">
        <v>370</v>
      </c>
      <c r="F198" s="139" t="s">
        <v>146</v>
      </c>
      <c r="G198" s="139" t="s">
        <v>168</v>
      </c>
      <c r="H198" s="139" t="s">
        <v>371</v>
      </c>
      <c r="I198" s="141"/>
      <c r="J198" s="145" t="s">
        <v>374</v>
      </c>
      <c r="K198" s="143">
        <v>1</v>
      </c>
      <c r="L198" s="42"/>
      <c r="M198" s="76"/>
      <c r="N198" s="16"/>
    </row>
    <row r="199" spans="1:14" x14ac:dyDescent="0.25">
      <c r="A199" s="13"/>
      <c r="B199" s="42"/>
      <c r="C199" s="42"/>
      <c r="D199" s="42"/>
      <c r="E199" s="42"/>
      <c r="F199" s="78"/>
      <c r="G199" s="42"/>
      <c r="H199" s="42"/>
      <c r="I199" s="42"/>
      <c r="J199" s="42"/>
      <c r="K199" s="57"/>
      <c r="L199" s="42"/>
      <c r="M199" s="38" t="s">
        <v>12</v>
      </c>
      <c r="N199" s="16"/>
    </row>
    <row r="200" spans="1:14" x14ac:dyDescent="0.25">
      <c r="A200" s="13"/>
      <c r="B200" s="42"/>
      <c r="C200" s="42"/>
      <c r="D200" s="42"/>
      <c r="E200" s="42"/>
      <c r="F200" s="78"/>
      <c r="G200" s="42"/>
      <c r="H200" s="42"/>
      <c r="I200" s="42"/>
      <c r="J200" s="42"/>
      <c r="K200" s="57"/>
      <c r="L200" s="42"/>
      <c r="M200" s="76"/>
      <c r="N200" s="16"/>
    </row>
    <row r="201" spans="1:14" x14ac:dyDescent="0.25">
      <c r="A201" s="9" t="s">
        <v>183</v>
      </c>
      <c r="B201" s="23" t="s">
        <v>377</v>
      </c>
      <c r="C201" s="24" t="s">
        <v>378</v>
      </c>
      <c r="D201" s="24" t="s">
        <v>379</v>
      </c>
      <c r="E201" s="25" t="s">
        <v>31</v>
      </c>
      <c r="F201" s="26" t="s">
        <v>380</v>
      </c>
      <c r="G201" s="25" t="s">
        <v>22</v>
      </c>
      <c r="H201" s="26" t="s">
        <v>0</v>
      </c>
      <c r="I201" s="25" t="s">
        <v>28</v>
      </c>
      <c r="J201" s="265" t="s">
        <v>381</v>
      </c>
      <c r="K201" s="68">
        <v>3</v>
      </c>
      <c r="L201" s="42"/>
      <c r="M201" s="76"/>
      <c r="N201" s="16"/>
    </row>
    <row r="202" spans="1:14" x14ac:dyDescent="0.25">
      <c r="A202" s="13"/>
      <c r="B202" s="23" t="s">
        <v>377</v>
      </c>
      <c r="C202" s="24" t="s">
        <v>378</v>
      </c>
      <c r="D202" s="24" t="s">
        <v>379</v>
      </c>
      <c r="E202" s="25" t="s">
        <v>31</v>
      </c>
      <c r="F202" s="26" t="s">
        <v>380</v>
      </c>
      <c r="G202" s="25" t="s">
        <v>22</v>
      </c>
      <c r="H202" s="26" t="s">
        <v>382</v>
      </c>
      <c r="I202" s="26" t="s">
        <v>99</v>
      </c>
      <c r="J202" s="265" t="s">
        <v>383</v>
      </c>
      <c r="K202" s="57">
        <v>1</v>
      </c>
      <c r="L202" s="42"/>
      <c r="M202" s="76"/>
      <c r="N202" s="16"/>
    </row>
    <row r="203" spans="1:14" x14ac:dyDescent="0.25">
      <c r="A203" s="9"/>
      <c r="B203" s="29"/>
      <c r="C203" s="28"/>
      <c r="D203" s="41"/>
      <c r="E203" s="41"/>
      <c r="F203" s="41"/>
      <c r="G203" s="138"/>
      <c r="H203" s="138"/>
      <c r="I203" s="138"/>
      <c r="J203" s="42"/>
      <c r="K203" s="57"/>
      <c r="L203" s="42"/>
      <c r="M203" s="38" t="s">
        <v>12</v>
      </c>
      <c r="N203" s="16"/>
    </row>
    <row r="204" spans="1:14" x14ac:dyDescent="0.25">
      <c r="A204" s="13"/>
      <c r="B204" s="42"/>
      <c r="C204" s="42"/>
      <c r="D204" s="42"/>
      <c r="E204" s="42"/>
      <c r="F204" s="78"/>
      <c r="G204" s="42"/>
      <c r="H204" s="42"/>
      <c r="I204" s="42"/>
      <c r="J204" s="42"/>
      <c r="K204" s="57"/>
      <c r="L204" s="42"/>
      <c r="M204" s="76"/>
      <c r="N204" s="16"/>
    </row>
    <row r="205" spans="1:14" ht="16.5" thickBot="1" x14ac:dyDescent="0.3">
      <c r="A205" s="156"/>
      <c r="B205" s="15"/>
      <c r="C205" s="15"/>
      <c r="D205" s="15"/>
      <c r="E205" s="15"/>
      <c r="F205" s="157"/>
      <c r="G205" s="15"/>
      <c r="H205" s="15"/>
      <c r="I205" s="15"/>
      <c r="J205" s="22" t="s">
        <v>178</v>
      </c>
      <c r="K205" s="21"/>
      <c r="L205" s="15"/>
      <c r="M205" s="17"/>
      <c r="N205" s="18"/>
    </row>
  </sheetData>
  <mergeCells count="2">
    <mergeCell ref="A5:K5"/>
    <mergeCell ref="L5:N5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ΠΙΝΑΚΑΣ_ΓΝΗΣΙΑ</vt:lpstr>
      <vt:lpstr> ΠΡΟΣΦΟΡΑΣ ΓΝΗΣΙΑ</vt:lpstr>
      <vt:lpstr>' ΠΡΟΣΦΟΡΑΣ ΓΝΗΣΙΑ'!Print_Area</vt:lpstr>
      <vt:lpstr>ΠΙΝΑΚΑΣ_ΓΝΗΣΙΑ!Print_Area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oikonomiki2</dc:creator>
  <cp:lastModifiedBy>promitheion3</cp:lastModifiedBy>
  <cp:lastPrinted>2023-06-16T07:24:16Z</cp:lastPrinted>
  <dcterms:created xsi:type="dcterms:W3CDTF">2015-03-03T14:10:58Z</dcterms:created>
  <dcterms:modified xsi:type="dcterms:W3CDTF">2023-06-16T07:29:17Z</dcterms:modified>
</cp:coreProperties>
</file>